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11"/>
  <workbookPr defaultThemeVersion="166925"/>
  <mc:AlternateContent xmlns:mc="http://schemas.openxmlformats.org/markup-compatibility/2006">
    <mc:Choice Requires="x15">
      <x15ac:absPath xmlns:x15ac="http://schemas.microsoft.com/office/spreadsheetml/2010/11/ac" url="H:\Veřejná podpora\PvO\Test kritérií PvO\"/>
    </mc:Choice>
  </mc:AlternateContent>
  <xr:revisionPtr revIDLastSave="0" documentId="13_ncr:1_{D02B3589-97C0-46D0-A37C-E7FF0C967BD4}" xr6:coauthVersionLast="47" xr6:coauthVersionMax="47" xr10:uidLastSave="{00000000-0000-0000-0000-000000000000}"/>
  <bookViews>
    <workbookView xWindow="-108" yWindow="-108" windowWidth="23256" windowHeight="12456" xr2:uid="{00000000-000D-0000-FFFF-FFFF00000000}"/>
  </bookViews>
  <sheets>
    <sheet name="Instructions" sheetId="12" r:id="rId1"/>
    <sheet name="1. Undertaking" sheetId="6" r:id="rId2"/>
    <sheet name="2. Group of undertakings" sheetId="15" r:id="rId3"/>
  </sheets>
  <definedNames>
    <definedName name="Choose_a_variant" localSheetId="2">'2. Group of undertakings'!$D$10</definedName>
    <definedName name="Choose_a_variant">'1. Undertaking'!$D$10</definedName>
    <definedName name="KaR">#REF!</definedName>
    <definedName name="NS">#REF!</definedName>
    <definedName name="Právní_forma">#REF!</definedName>
    <definedName name="Skupina">#REF!</definedName>
    <definedName name="Záchrana">#REF!</definedName>
    <definedName name="Zriaďovateľ">#REF!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15" l="1"/>
  <c r="E30" i="15"/>
  <c r="E31" i="6"/>
  <c r="F53" i="15"/>
  <c r="F52" i="15"/>
  <c r="F54" i="15" s="1"/>
  <c r="F55" i="15" s="1"/>
  <c r="E52" i="15"/>
  <c r="E54" i="15" s="1"/>
  <c r="E55" i="15" s="1"/>
  <c r="F51" i="15"/>
  <c r="E51" i="15"/>
  <c r="F46" i="15"/>
  <c r="E46" i="15"/>
  <c r="E28" i="15"/>
  <c r="E22" i="15"/>
  <c r="E21" i="15"/>
  <c r="D16" i="15"/>
  <c r="E42" i="15" s="1"/>
  <c r="M145" i="15"/>
  <c r="L145" i="15"/>
  <c r="K145" i="15"/>
  <c r="J145" i="15"/>
  <c r="E145" i="15"/>
  <c r="M130" i="15"/>
  <c r="L130" i="15"/>
  <c r="K130" i="15"/>
  <c r="J130" i="15"/>
  <c r="E130" i="15"/>
  <c r="C127" i="15"/>
  <c r="C142" i="15" s="1"/>
  <c r="M113" i="15"/>
  <c r="L113" i="15"/>
  <c r="K113" i="15"/>
  <c r="J113" i="15"/>
  <c r="E113" i="15"/>
  <c r="M98" i="15"/>
  <c r="L98" i="15"/>
  <c r="K98" i="15"/>
  <c r="J98" i="15"/>
  <c r="I98" i="15"/>
  <c r="H98" i="15"/>
  <c r="E98" i="15"/>
  <c r="C95" i="15"/>
  <c r="C110" i="15" s="1"/>
  <c r="M81" i="15"/>
  <c r="L81" i="15"/>
  <c r="K81" i="15"/>
  <c r="J81" i="15"/>
  <c r="E81" i="15"/>
  <c r="M66" i="15"/>
  <c r="L66" i="15"/>
  <c r="K66" i="15"/>
  <c r="J66" i="15"/>
  <c r="G66" i="15"/>
  <c r="F66" i="15"/>
  <c r="E66" i="15"/>
  <c r="E20" i="15" s="1"/>
  <c r="E23" i="15" s="1"/>
  <c r="C63" i="15"/>
  <c r="C78" i="15" s="1"/>
  <c r="F50" i="15"/>
  <c r="E50" i="15"/>
  <c r="F44" i="15"/>
  <c r="E44" i="15"/>
  <c r="E40" i="15"/>
  <c r="E35" i="15"/>
  <c r="E26" i="15"/>
  <c r="E19" i="15"/>
  <c r="E25" i="15" l="1"/>
  <c r="F45" i="15"/>
  <c r="F47" i="15" s="1"/>
  <c r="F48" i="15" s="1"/>
  <c r="E45" i="15"/>
  <c r="E47" i="15" s="1"/>
  <c r="E48" i="15" s="1"/>
  <c r="E57" i="15" s="1"/>
  <c r="E59" i="15" s="1"/>
  <c r="E18" i="15"/>
  <c r="F49" i="6" l="1"/>
  <c r="E49" i="6"/>
  <c r="F48" i="6"/>
  <c r="E48" i="6"/>
  <c r="E41" i="6"/>
  <c r="E36" i="6"/>
  <c r="E24" i="6"/>
  <c r="D17" i="6"/>
  <c r="E43" i="6" s="1"/>
  <c r="E45" i="6"/>
  <c r="F45" i="6"/>
  <c r="E51" i="6"/>
  <c r="F51" i="6"/>
  <c r="E19" i="6" l="1"/>
  <c r="E26" i="6"/>
  <c r="E27" i="6" l="1"/>
  <c r="E20" i="6"/>
  <c r="F55" i="6" l="1"/>
  <c r="F56" i="6" s="1"/>
  <c r="E55" i="6"/>
  <c r="E56" i="6" s="1"/>
  <c r="E58" i="6" s="1"/>
  <c r="E60" i="6" s="1"/>
</calcChain>
</file>

<file path=xl/sharedStrings.xml><?xml version="1.0" encoding="utf-8"?>
<sst xmlns="http://schemas.openxmlformats.org/spreadsheetml/2006/main" count="312" uniqueCount="92">
  <si>
    <t>Form for assessing an undertaking in difficulty</t>
  </si>
  <si>
    <t>I.</t>
  </si>
  <si>
    <t>Name of partner</t>
  </si>
  <si>
    <t>Residency</t>
  </si>
  <si>
    <t>Company identification number</t>
  </si>
  <si>
    <t>Date of creation and registration (dd.mm.yyyy)</t>
  </si>
  <si>
    <t>Last closed financial year</t>
  </si>
  <si>
    <t>Is the partner a small or medium-sized enterprise (SME)?</t>
  </si>
  <si>
    <t>Choose a variant</t>
  </si>
  <si>
    <t>Is the partner in existence for less than 3 years (or less than 7 years for risk financing eligibility)?</t>
  </si>
  <si>
    <t>Do some members have unlimited liability for the debt of the partner?</t>
  </si>
  <si>
    <t>Does the partner have a subscribed share capital or a minimum capital requirement under the applicable national law?</t>
  </si>
  <si>
    <t>Legal form of the partner</t>
  </si>
  <si>
    <r>
      <t xml:space="preserve">Is the partner part of a group of undertakings?
</t>
    </r>
    <r>
      <rPr>
        <sz val="11"/>
        <color theme="1"/>
        <rFont val="Arial"/>
        <family val="2"/>
      </rPr>
      <t>(If the partner chooses YES, a sheet for the group of undertakings must be completed)</t>
    </r>
  </si>
  <si>
    <t>II.</t>
  </si>
  <si>
    <t>Relevant criteria for completion</t>
  </si>
  <si>
    <t>A - criterion of the state of equity -  members are NOT LIABLE for debts of partner (limited liability company)</t>
  </si>
  <si>
    <r>
      <t xml:space="preserve">Resource
</t>
    </r>
    <r>
      <rPr>
        <sz val="9"/>
        <color theme="1"/>
        <rFont val="Arial"/>
        <family val="2"/>
      </rPr>
      <t xml:space="preserve">(e.g. balance sheet A.IV) </t>
    </r>
  </si>
  <si>
    <t>Equity</t>
  </si>
  <si>
    <t>Subscribed share capital</t>
  </si>
  <si>
    <t>Yes</t>
  </si>
  <si>
    <t>Share premium</t>
  </si>
  <si>
    <t>No</t>
  </si>
  <si>
    <t>Is a criterion A met?</t>
  </si>
  <si>
    <t xml:space="preserve">B - criterion of the state of equity -  members are LIABLE for debts of partner </t>
  </si>
  <si>
    <t>Retained earnings/unreimbursed loss of the previous years</t>
  </si>
  <si>
    <t>Profit for the year</t>
  </si>
  <si>
    <t>Is a criterion B met?</t>
  </si>
  <si>
    <t>C - criterion of insolvency proceeding</t>
  </si>
  <si>
    <t>Resource</t>
  </si>
  <si>
    <t>RELEVANT</t>
  </si>
  <si>
    <t>Has the collective insolvency proceedings been opened against the partner?</t>
  </si>
  <si>
    <t>Does the partner meet the criteria for opening collective insolvency proceedings?</t>
  </si>
  <si>
    <t>partner</t>
  </si>
  <si>
    <t>Is a criterion C met?</t>
  </si>
  <si>
    <t xml:space="preserve">D - rescue or restructuring aid criterion </t>
  </si>
  <si>
    <t>Has the partner received rescue aid and has not yet repaid the loan or terminated the guarantee?</t>
  </si>
  <si>
    <t>Has the partner received restructuring aid and is a restructuring plan still in place?</t>
  </si>
  <si>
    <t>Is a criterion D met?</t>
  </si>
  <si>
    <t>E -  debt to equity ratio and interest coverage ratio criterion</t>
  </si>
  <si>
    <t>E1 - debt to equity ratio (liabilities / equity)</t>
  </si>
  <si>
    <r>
      <t xml:space="preserve">Resource
</t>
    </r>
    <r>
      <rPr>
        <sz val="9"/>
        <rFont val="Arial"/>
        <family val="2"/>
      </rPr>
      <t xml:space="preserve">(e.g. balance sheet) </t>
    </r>
  </si>
  <si>
    <t>Liabilities</t>
  </si>
  <si>
    <t>Debt to equity ratio</t>
  </si>
  <si>
    <t>Has the debt to equity ratio been greater than 7,5?</t>
  </si>
  <si>
    <t xml:space="preserve">E2 - interest coverage ratio (EBITDA / interest expense) </t>
  </si>
  <si>
    <r>
      <t xml:space="preserve">Resource
</t>
    </r>
    <r>
      <rPr>
        <sz val="9"/>
        <rFont val="Arial"/>
        <family val="2"/>
      </rPr>
      <t xml:space="preserve">(e.g. profit and loss statement ) </t>
    </r>
  </si>
  <si>
    <t>Depreciation &amp; amortisation</t>
  </si>
  <si>
    <t>Interest expense</t>
  </si>
  <si>
    <t>Profit before tax</t>
  </si>
  <si>
    <t>Interest coverage ratio</t>
  </si>
  <si>
    <t>Has been the interest coverage ratio below 1,0?</t>
  </si>
  <si>
    <t>Is a criterion E met?</t>
  </si>
  <si>
    <t>Is the partner an undertaking in difficulty (are any of the relevant criteria A to E met)?</t>
  </si>
  <si>
    <t>Name, surname and function of the person authorized to represent the undertaking</t>
  </si>
  <si>
    <t>With my signature, I confirm that the data and information provided on this form and its integral attachments are correct, complete and true.</t>
  </si>
  <si>
    <t>In</t>
  </si>
  <si>
    <t>Date:</t>
  </si>
  <si>
    <t>Signature of the statutory body (person acting on the basis of power of attorney)</t>
  </si>
  <si>
    <t>Is the group as a whole a small or medium-sized enterprise (SME)?</t>
  </si>
  <si>
    <t>Are all undertakings in the group in existence for less than 3 years (or less than 7 years for risk financing eligibility)?</t>
  </si>
  <si>
    <t>Are there undertakings in the group that are subject to criterion A (i.e. the undertaking has share capital or a minimum capital requirement and the partners have limited liability)?</t>
  </si>
  <si>
    <t>Are there undertakings in the group that are subject to criterion B (i.e. one of the partners is fully liable for the liabilities and the company has a minimum capital requirement)?</t>
  </si>
  <si>
    <r>
      <t xml:space="preserve">Is the group of undertakings to which the partner is part subject to consolidation?
</t>
    </r>
    <r>
      <rPr>
        <sz val="11"/>
        <color theme="1"/>
        <rFont val="Arial"/>
        <family val="2"/>
      </rPr>
      <t>(If the applicant chooses YES, fill in the data from the consolidated accounts in Part III of this form)</t>
    </r>
  </si>
  <si>
    <t>Has the collective insolvency proceedings been opened against the partner ?</t>
  </si>
  <si>
    <t>Does the applicant meet the criteria for opening collective insolvency proceedings?</t>
  </si>
  <si>
    <t>III.A</t>
  </si>
  <si>
    <r>
      <rPr>
        <b/>
        <sz val="11"/>
        <color theme="1"/>
        <rFont val="Arial"/>
        <family val="2"/>
      </rPr>
      <t xml:space="preserve">Undertakings subject to </t>
    </r>
    <r>
      <rPr>
        <b/>
        <sz val="16"/>
        <color theme="1"/>
        <rFont val="Arial"/>
        <family val="2"/>
      </rPr>
      <t>criterion A</t>
    </r>
    <r>
      <rPr>
        <b/>
        <sz val="11"/>
        <color theme="1"/>
        <rFont val="Arial"/>
        <family val="2"/>
      </rPr>
      <t xml:space="preserve"> </t>
    </r>
    <r>
      <rPr>
        <sz val="11"/>
        <color theme="1"/>
        <rFont val="Arial"/>
        <family val="2"/>
        <charset val="238"/>
      </rPr>
      <t>- limited liability companies with share capital or a minimum capital requirement</t>
    </r>
  </si>
  <si>
    <t>Year</t>
  </si>
  <si>
    <t>Balance sheet</t>
  </si>
  <si>
    <t>Profit and loss statement</t>
  </si>
  <si>
    <t>Name of undertaking</t>
  </si>
  <si>
    <t>Legal form</t>
  </si>
  <si>
    <t>Subscribed capital</t>
  </si>
  <si>
    <t>Retained earnings/ unreimbursed loss of the previous years</t>
  </si>
  <si>
    <t>Total</t>
  </si>
  <si>
    <t>not relevant</t>
  </si>
  <si>
    <t>Undertaking 1</t>
  </si>
  <si>
    <t>Undertaking 2</t>
  </si>
  <si>
    <t>Undertaking 3</t>
  </si>
  <si>
    <t>Undertaking 4</t>
  </si>
  <si>
    <t>Undertaking 5</t>
  </si>
  <si>
    <t>Undertaking 6</t>
  </si>
  <si>
    <t>Undertaking 7</t>
  </si>
  <si>
    <t>Undertaking 8</t>
  </si>
  <si>
    <t>Undertaking 9</t>
  </si>
  <si>
    <t>Undertaking 10</t>
  </si>
  <si>
    <t>III.B</t>
  </si>
  <si>
    <r>
      <rPr>
        <b/>
        <sz val="11"/>
        <color theme="1"/>
        <rFont val="Arial"/>
        <family val="2"/>
      </rPr>
      <t xml:space="preserve">Undertakings subject to </t>
    </r>
    <r>
      <rPr>
        <b/>
        <sz val="18"/>
        <color theme="1"/>
        <rFont val="Arial"/>
        <family val="2"/>
      </rPr>
      <t>criterion B</t>
    </r>
    <r>
      <rPr>
        <sz val="11"/>
        <color theme="1"/>
        <rFont val="Arial"/>
        <family val="2"/>
        <charset val="238"/>
      </rPr>
      <t xml:space="preserve"> -  at least one member is liable for debts and undertaking has a minimum capital requirement</t>
    </r>
  </si>
  <si>
    <t>Celkem</t>
  </si>
  <si>
    <t>III.C</t>
  </si>
  <si>
    <r>
      <t xml:space="preserve">Undertakings  </t>
    </r>
    <r>
      <rPr>
        <b/>
        <sz val="18"/>
        <color rgb="FFFF0000"/>
        <rFont val="Arial"/>
        <family val="2"/>
      </rPr>
      <t>not</t>
    </r>
    <r>
      <rPr>
        <b/>
        <sz val="18"/>
        <color rgb="FF000000"/>
        <rFont val="Arial"/>
        <family val="2"/>
      </rPr>
      <t xml:space="preserve"> subject to criteria A/B</t>
    </r>
    <r>
      <rPr>
        <sz val="11"/>
        <color rgb="FF000000"/>
        <rFont val="Arial"/>
        <family val="2"/>
        <charset val="238"/>
      </rPr>
      <t xml:space="preserve"> - undertakings do not have subscribed share capital or a minimum capital requirement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</si>
</sst>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2"/>
      <color theme="1"/>
      <name val="Calibri"/>
      <family val="2"/>
      <charset val="238"/>
      <scheme val="minor"/>
    </font>
    <font>
      <sz val="11"/>
      <color theme="1"/>
      <name val="Calibri"/>
      <family val="2"/>
      <charset val="238"/>
      <scheme val="minor"/>
    </font>
    <font>
      <sz val="10"/>
      <name val="Arial CE"/>
      <charset val="238"/>
    </font>
    <font>
      <sz val="10"/>
      <name val="Arial"/>
      <family val="2"/>
      <charset val="238"/>
    </font>
    <font>
      <b/>
      <sz val="14"/>
      <color theme="1"/>
      <name val="Arial"/>
      <family val="2"/>
      <charset val="238"/>
    </font>
    <font>
      <sz val="11"/>
      <color theme="1"/>
      <name val="Arial"/>
      <family val="2"/>
      <charset val="238"/>
    </font>
    <font>
      <sz val="11"/>
      <name val="Arial"/>
      <family val="2"/>
      <charset val="238"/>
    </font>
    <font>
      <b/>
      <sz val="11"/>
      <color theme="1"/>
      <name val="Arial"/>
      <family val="2"/>
      <charset val="238"/>
    </font>
    <font>
      <b/>
      <sz val="11"/>
      <color rgb="FF000000"/>
      <name val="Arial"/>
      <family val="2"/>
      <charset val="238"/>
    </font>
    <font>
      <b/>
      <sz val="11"/>
      <name val="Arial"/>
      <family val="2"/>
      <charset val="238"/>
    </font>
    <font>
      <i/>
      <sz val="11"/>
      <name val="Arial"/>
      <family val="2"/>
      <charset val="238"/>
    </font>
    <font>
      <sz val="11"/>
      <color rgb="FF000000"/>
      <name val="Arial"/>
      <family val="2"/>
      <charset val="238"/>
    </font>
    <font>
      <b/>
      <sz val="11"/>
      <color theme="1"/>
      <name val="Arial"/>
      <family val="2"/>
    </font>
    <font>
      <sz val="11"/>
      <color theme="1"/>
      <name val="Arial"/>
      <family val="2"/>
    </font>
    <font>
      <b/>
      <sz val="11"/>
      <color rgb="FF000000"/>
      <name val="Arial"/>
      <family val="2"/>
    </font>
    <font>
      <b/>
      <sz val="18"/>
      <color theme="1"/>
      <name val="Arial"/>
      <family val="2"/>
    </font>
    <font>
      <b/>
      <sz val="18"/>
      <color rgb="FF000000"/>
      <name val="Arial"/>
      <family val="2"/>
    </font>
    <font>
      <b/>
      <sz val="18"/>
      <color rgb="FFFF0000"/>
      <name val="Arial"/>
      <family val="2"/>
    </font>
    <font>
      <sz val="11"/>
      <color rgb="FF000000"/>
      <name val="Calibri"/>
      <family val="2"/>
      <charset val="238"/>
      <scheme val="minor"/>
    </font>
    <font>
      <sz val="9"/>
      <color theme="1"/>
      <name val="Arial"/>
      <family val="2"/>
    </font>
    <font>
      <sz val="9"/>
      <name val="Arial"/>
      <family val="2"/>
    </font>
    <font>
      <sz val="11"/>
      <color theme="2"/>
      <name val="Arial"/>
      <family val="2"/>
      <charset val="238"/>
    </font>
    <font>
      <b/>
      <sz val="16"/>
      <color theme="1"/>
      <name val="Arial"/>
      <family val="2"/>
    </font>
    <font>
      <sz val="8"/>
      <name val="Calibri"/>
      <family val="2"/>
      <charset val="238"/>
      <scheme val="minor"/>
    </font>
    <font>
      <sz val="11"/>
      <color theme="0"/>
      <name val="Arial"/>
      <family val="2"/>
    </font>
    <font>
      <i/>
      <sz val="11"/>
      <color theme="0"/>
      <name val="Arial"/>
      <family val="2"/>
    </font>
    <font>
      <sz val="11"/>
      <color theme="0"/>
      <name val="Arial"/>
      <family val="2"/>
      <charset val="238"/>
    </font>
  </fonts>
  <fills count="14">
    <fill>
      <patternFill patternType="none"/>
    </fill>
    <fill>
      <patternFill patternType="gray125"/>
    </fill>
    <fill>
      <patternFill patternType="solid">
        <fgColor theme="2" tint="-9.9978637043366805E-2"/>
        <bgColor indexed="64"/>
      </patternFill>
    </fill>
    <fill>
      <patternFill patternType="solid">
        <fgColor theme="5" tint="0.59999389629810485"/>
        <bgColor indexed="64"/>
      </patternFill>
    </fill>
    <fill>
      <patternFill patternType="solid">
        <fgColor theme="2"/>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rgb="FFD0CECE"/>
        <bgColor rgb="FF000000"/>
      </patternFill>
    </fill>
    <fill>
      <patternFill patternType="solid">
        <fgColor rgb="FF92D050"/>
        <bgColor rgb="FF000000"/>
      </patternFill>
    </fill>
    <fill>
      <patternFill patternType="solid">
        <fgColor rgb="FFA9D08E"/>
        <bgColor rgb="FF000000"/>
      </patternFill>
    </fill>
    <fill>
      <patternFill patternType="solid">
        <fgColor theme="9" tint="0.79998168889431442"/>
        <bgColor indexed="64"/>
      </patternFill>
    </fill>
    <fill>
      <patternFill patternType="solid">
        <fgColor theme="7" tint="0.79998168889431442"/>
        <bgColor indexed="64"/>
      </patternFill>
    </fill>
    <fill>
      <patternFill patternType="solid">
        <fgColor theme="3" tint="0.59999389629810485"/>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rgb="FF000000"/>
      </right>
      <top style="medium">
        <color indexed="64"/>
      </top>
      <bottom/>
      <diagonal/>
    </border>
    <border>
      <left/>
      <right style="thin">
        <color rgb="FF000000"/>
      </right>
      <top/>
      <bottom/>
      <diagonal/>
    </border>
    <border>
      <left style="thin">
        <color indexed="64"/>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medium">
        <color indexed="64"/>
      </left>
      <right/>
      <top/>
      <bottom/>
      <diagonal/>
    </border>
    <border>
      <left/>
      <right/>
      <top style="thin">
        <color indexed="64"/>
      </top>
      <bottom style="thin">
        <color indexed="64"/>
      </bottom>
      <diagonal/>
    </border>
  </borders>
  <cellStyleXfs count="4">
    <xf numFmtId="0" fontId="0" fillId="0" borderId="0"/>
    <xf numFmtId="0" fontId="1" fillId="0" borderId="0"/>
    <xf numFmtId="0" fontId="2" fillId="0" borderId="0"/>
    <xf numFmtId="0" fontId="3" fillId="0" borderId="0"/>
  </cellStyleXfs>
  <cellXfs count="212">
    <xf numFmtId="0" fontId="0" fillId="0" borderId="0" xfId="0"/>
    <xf numFmtId="0" fontId="5" fillId="0" borderId="1" xfId="0" applyFont="1" applyBorder="1" applyAlignment="1" applyProtection="1">
      <alignment horizontal="center" vertical="center"/>
      <protection locked="0"/>
    </xf>
    <xf numFmtId="3" fontId="5" fillId="0" borderId="1" xfId="0" applyNumberFormat="1" applyFont="1" applyBorder="1" applyAlignment="1" applyProtection="1">
      <alignment horizontal="right" vertical="center"/>
      <protection locked="0"/>
    </xf>
    <xf numFmtId="3" fontId="5" fillId="0" borderId="13" xfId="0" applyNumberFormat="1" applyFont="1" applyBorder="1" applyAlignment="1" applyProtection="1">
      <alignment horizontal="right" vertical="center"/>
      <protection locked="0"/>
    </xf>
    <xf numFmtId="0" fontId="6" fillId="0" borderId="13" xfId="0" applyFont="1" applyBorder="1" applyAlignment="1" applyProtection="1">
      <alignment horizontal="center" vertical="center"/>
      <protection locked="0"/>
    </xf>
    <xf numFmtId="3" fontId="6" fillId="0" borderId="1" xfId="0" applyNumberFormat="1" applyFont="1" applyBorder="1" applyAlignment="1" applyProtection="1">
      <alignment horizontal="right" vertical="center"/>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vertical="center" wrapText="1"/>
      <protection locked="0"/>
    </xf>
    <xf numFmtId="0" fontId="5" fillId="0" borderId="1" xfId="0" applyFont="1" applyBorder="1" applyAlignment="1" applyProtection="1">
      <alignment vertical="center"/>
      <protection locked="0"/>
    </xf>
    <xf numFmtId="3" fontId="6" fillId="0" borderId="1" xfId="0" applyNumberFormat="1" applyFont="1" applyBorder="1" applyAlignment="1" applyProtection="1">
      <alignment horizontal="right" vertical="center" wrapText="1"/>
      <protection locked="0"/>
    </xf>
    <xf numFmtId="3" fontId="5" fillId="0" borderId="1" xfId="0" applyNumberFormat="1" applyFont="1" applyBorder="1" applyAlignment="1" applyProtection="1">
      <alignment horizontal="right" vertical="center" wrapText="1"/>
      <protection locked="0"/>
    </xf>
    <xf numFmtId="0" fontId="5" fillId="0" borderId="12" xfId="0" applyFont="1" applyBorder="1" applyAlignment="1" applyProtection="1">
      <alignment horizontal="left" vertical="center" wrapText="1"/>
      <protection locked="0"/>
    </xf>
    <xf numFmtId="0" fontId="5" fillId="0" borderId="15"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protection locked="0"/>
    </xf>
    <xf numFmtId="3" fontId="5" fillId="0" borderId="15" xfId="0" applyNumberFormat="1" applyFont="1" applyBorder="1" applyAlignment="1" applyProtection="1">
      <alignment horizontal="right" vertical="center"/>
      <protection locked="0"/>
    </xf>
    <xf numFmtId="3" fontId="5" fillId="0" borderId="15" xfId="0" applyNumberFormat="1" applyFont="1" applyBorder="1" applyAlignment="1" applyProtection="1">
      <alignment horizontal="right" vertical="center" wrapText="1"/>
      <protection locked="0"/>
    </xf>
    <xf numFmtId="3" fontId="6" fillId="0" borderId="15" xfId="0" applyNumberFormat="1" applyFont="1" applyBorder="1" applyAlignment="1" applyProtection="1">
      <alignment horizontal="right" vertical="center" wrapText="1"/>
      <protection locked="0"/>
    </xf>
    <xf numFmtId="3" fontId="6" fillId="0" borderId="15" xfId="0" applyNumberFormat="1" applyFont="1" applyBorder="1" applyAlignment="1" applyProtection="1">
      <alignment horizontal="right" vertical="center"/>
      <protection locked="0"/>
    </xf>
    <xf numFmtId="3" fontId="5" fillId="0" borderId="16" xfId="0" applyNumberFormat="1" applyFont="1" applyBorder="1" applyAlignment="1" applyProtection="1">
      <alignment horizontal="right" vertical="center"/>
      <protection locked="0"/>
    </xf>
    <xf numFmtId="0" fontId="5" fillId="0" borderId="15" xfId="0" applyFont="1" applyBorder="1" applyAlignment="1" applyProtection="1">
      <alignment vertical="center" wrapText="1"/>
      <protection locked="0"/>
    </xf>
    <xf numFmtId="0" fontId="5" fillId="0" borderId="15" xfId="0" applyFont="1" applyBorder="1" applyAlignment="1" applyProtection="1">
      <alignment vertical="center"/>
      <protection locked="0"/>
    </xf>
    <xf numFmtId="0" fontId="11" fillId="0" borderId="39" xfId="0" applyFont="1" applyBorder="1" applyAlignment="1" applyProtection="1">
      <alignment horizontal="center" vertical="center"/>
      <protection locked="0"/>
    </xf>
    <xf numFmtId="3" fontId="11" fillId="0" borderId="39" xfId="0" applyNumberFormat="1" applyFont="1" applyBorder="1" applyAlignment="1" applyProtection="1">
      <alignment horizontal="right" vertical="center"/>
      <protection locked="0"/>
    </xf>
    <xf numFmtId="3" fontId="6" fillId="0" borderId="39" xfId="0" applyNumberFormat="1" applyFont="1" applyBorder="1" applyAlignment="1" applyProtection="1">
      <alignment horizontal="right" vertical="center"/>
      <protection locked="0"/>
    </xf>
    <xf numFmtId="3" fontId="11" fillId="0" borderId="43" xfId="0" applyNumberFormat="1" applyFont="1" applyBorder="1" applyAlignment="1" applyProtection="1">
      <alignment horizontal="right" vertical="center"/>
      <protection locked="0"/>
    </xf>
    <xf numFmtId="0" fontId="11" fillId="0" borderId="39" xfId="0" applyFont="1" applyBorder="1" applyAlignment="1" applyProtection="1">
      <alignment horizontal="center" vertical="center" wrapText="1"/>
      <protection locked="0"/>
    </xf>
    <xf numFmtId="0" fontId="11" fillId="0" borderId="36" xfId="0" applyFont="1" applyBorder="1" applyAlignment="1" applyProtection="1">
      <alignment horizontal="center" vertical="center" wrapText="1"/>
      <protection locked="0"/>
    </xf>
    <xf numFmtId="0" fontId="11" fillId="0" borderId="36" xfId="0" applyFont="1" applyBorder="1" applyAlignment="1" applyProtection="1">
      <alignment horizontal="center" vertical="center"/>
      <protection locked="0"/>
    </xf>
    <xf numFmtId="3" fontId="11" fillId="0" borderId="36" xfId="0" applyNumberFormat="1" applyFont="1" applyBorder="1" applyAlignment="1" applyProtection="1">
      <alignment horizontal="right" vertical="center"/>
      <protection locked="0"/>
    </xf>
    <xf numFmtId="3" fontId="6" fillId="0" borderId="36" xfId="0" applyNumberFormat="1" applyFont="1" applyBorder="1" applyAlignment="1" applyProtection="1">
      <alignment horizontal="right" vertical="center"/>
      <protection locked="0"/>
    </xf>
    <xf numFmtId="3" fontId="11" fillId="0" borderId="44" xfId="0" applyNumberFormat="1" applyFont="1" applyBorder="1" applyAlignment="1" applyProtection="1">
      <alignment horizontal="right" vertical="center"/>
      <protection locked="0"/>
    </xf>
    <xf numFmtId="0" fontId="11" fillId="0" borderId="39" xfId="0" applyFont="1" applyBorder="1" applyAlignment="1" applyProtection="1">
      <alignment vertical="center" wrapText="1"/>
      <protection locked="0"/>
    </xf>
    <xf numFmtId="0" fontId="11" fillId="0" borderId="39" xfId="0" applyFont="1" applyBorder="1" applyAlignment="1" applyProtection="1">
      <alignment vertical="center"/>
      <protection locked="0"/>
    </xf>
    <xf numFmtId="0" fontId="11" fillId="0" borderId="36" xfId="0" applyFont="1" applyBorder="1" applyAlignment="1" applyProtection="1">
      <alignment vertical="center" wrapText="1"/>
      <protection locked="0"/>
    </xf>
    <xf numFmtId="0" fontId="11" fillId="0" borderId="36" xfId="0" applyFont="1" applyBorder="1" applyAlignment="1" applyProtection="1">
      <alignment vertical="center"/>
      <protection locked="0"/>
    </xf>
    <xf numFmtId="0" fontId="18" fillId="0" borderId="0" xfId="0" applyFont="1"/>
    <xf numFmtId="0" fontId="5" fillId="0" borderId="0" xfId="0" applyFont="1" applyAlignment="1">
      <alignment horizontal="center" vertical="center"/>
    </xf>
    <xf numFmtId="0" fontId="5"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wrapText="1"/>
    </xf>
    <xf numFmtId="0" fontId="6" fillId="0" borderId="0" xfId="0" applyFont="1" applyAlignment="1">
      <alignment vertical="center"/>
    </xf>
    <xf numFmtId="0" fontId="4"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center" vertical="center"/>
    </xf>
    <xf numFmtId="0" fontId="6" fillId="0" borderId="0" xfId="0" applyFont="1" applyAlignment="1">
      <alignment horizontal="center" vertical="center"/>
    </xf>
    <xf numFmtId="14" fontId="6" fillId="0" borderId="0" xfId="0" applyNumberFormat="1" applyFont="1" applyAlignment="1">
      <alignment horizontal="center" vertical="center"/>
    </xf>
    <xf numFmtId="0" fontId="5" fillId="0" borderId="0" xfId="0" applyFont="1" applyAlignment="1">
      <alignment horizontal="center" vertical="center" wrapText="1"/>
    </xf>
    <xf numFmtId="14" fontId="6" fillId="0" borderId="0" xfId="0" applyNumberFormat="1" applyFont="1" applyAlignment="1">
      <alignment vertical="center"/>
    </xf>
    <xf numFmtId="0" fontId="26" fillId="0" borderId="0" xfId="0" applyFont="1" applyAlignment="1">
      <alignment vertical="center"/>
    </xf>
    <xf numFmtId="0" fontId="5" fillId="2" borderId="11" xfId="0" applyFont="1" applyFill="1" applyBorder="1" applyAlignment="1">
      <alignment horizontal="center" vertical="center" wrapText="1"/>
    </xf>
    <xf numFmtId="0" fontId="7" fillId="2" borderId="13" xfId="0" applyFont="1" applyFill="1" applyBorder="1" applyAlignment="1">
      <alignment horizontal="center" vertical="center"/>
    </xf>
    <xf numFmtId="0" fontId="5" fillId="4" borderId="12" xfId="0" applyFont="1" applyFill="1" applyBorder="1" applyAlignment="1">
      <alignment vertical="center" wrapText="1"/>
    </xf>
    <xf numFmtId="0" fontId="25" fillId="0" borderId="0" xfId="0" applyFont="1" applyAlignment="1">
      <alignment vertical="center" wrapText="1"/>
    </xf>
    <xf numFmtId="0" fontId="24" fillId="0" borderId="0" xfId="0" applyFont="1" applyAlignment="1">
      <alignment vertical="center" wrapText="1"/>
    </xf>
    <xf numFmtId="0" fontId="5" fillId="0" borderId="16" xfId="0" applyFont="1" applyBorder="1" applyAlignment="1">
      <alignment horizontal="center" vertical="center"/>
    </xf>
    <xf numFmtId="0" fontId="9" fillId="2" borderId="9" xfId="0" applyFont="1" applyFill="1" applyBorder="1" applyAlignment="1">
      <alignment horizontal="left" vertical="center" wrapText="1"/>
    </xf>
    <xf numFmtId="0" fontId="6" fillId="4" borderId="12" xfId="0" applyFont="1" applyFill="1" applyBorder="1" applyAlignment="1">
      <alignment horizontal="left" vertical="center" wrapText="1"/>
    </xf>
    <xf numFmtId="0" fontId="5" fillId="2" borderId="4" xfId="0" applyFont="1" applyFill="1" applyBorder="1" applyAlignment="1">
      <alignment horizontal="center" vertical="center" wrapText="1"/>
    </xf>
    <xf numFmtId="0" fontId="6" fillId="0" borderId="0" xfId="0" applyFont="1" applyAlignment="1">
      <alignment horizontal="center" vertical="center" wrapText="1"/>
    </xf>
    <xf numFmtId="0" fontId="9" fillId="2" borderId="9" xfId="0" applyFont="1" applyFill="1" applyBorder="1" applyAlignment="1">
      <alignment vertical="center" wrapText="1"/>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6" fillId="4" borderId="12" xfId="0" applyFont="1" applyFill="1" applyBorder="1" applyAlignment="1">
      <alignment vertical="center" wrapText="1"/>
    </xf>
    <xf numFmtId="2" fontId="5" fillId="4" borderId="1" xfId="0" applyNumberFormat="1" applyFont="1" applyFill="1" applyBorder="1" applyAlignment="1">
      <alignment horizontal="center" vertical="center"/>
    </xf>
    <xf numFmtId="2" fontId="5" fillId="4" borderId="13" xfId="0" applyNumberFormat="1" applyFont="1" applyFill="1" applyBorder="1" applyAlignment="1">
      <alignment horizontal="center" vertical="center"/>
    </xf>
    <xf numFmtId="2" fontId="5" fillId="0" borderId="0" xfId="0" applyNumberFormat="1" applyFont="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5" fillId="0" borderId="4" xfId="0" applyFont="1" applyBorder="1" applyAlignment="1">
      <alignment horizontal="center" vertical="center"/>
    </xf>
    <xf numFmtId="0" fontId="7" fillId="0" borderId="4" xfId="0" applyFont="1" applyBorder="1" applyAlignment="1">
      <alignment horizontal="center" vertical="center"/>
    </xf>
    <xf numFmtId="0" fontId="5" fillId="11" borderId="0" xfId="0" applyFont="1" applyFill="1" applyAlignment="1">
      <alignment horizontal="center" vertical="center"/>
    </xf>
    <xf numFmtId="0" fontId="5" fillId="11" borderId="0" xfId="0" applyFont="1" applyFill="1" applyAlignment="1">
      <alignment vertical="center" wrapText="1"/>
    </xf>
    <xf numFmtId="0" fontId="5" fillId="11" borderId="0" xfId="0" applyFont="1" applyFill="1" applyAlignment="1">
      <alignment vertical="center"/>
    </xf>
    <xf numFmtId="0" fontId="6" fillId="11" borderId="0" xfId="0" applyFont="1" applyFill="1" applyAlignment="1">
      <alignment vertical="center" wrapText="1"/>
    </xf>
    <xf numFmtId="0" fontId="6" fillId="11" borderId="0" xfId="0" applyFont="1" applyFill="1" applyAlignment="1">
      <alignment vertical="center"/>
    </xf>
    <xf numFmtId="0" fontId="7" fillId="2" borderId="9"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7" fillId="0" borderId="31"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32" xfId="0" applyFont="1" applyBorder="1" applyAlignment="1">
      <alignment horizontal="center" vertical="center" wrapText="1"/>
    </xf>
    <xf numFmtId="0" fontId="7" fillId="6" borderId="9" xfId="0" applyFont="1" applyFill="1" applyBorder="1" applyAlignment="1">
      <alignment vertical="center" wrapText="1"/>
    </xf>
    <xf numFmtId="0" fontId="7" fillId="6" borderId="10" xfId="0" applyFont="1" applyFill="1" applyBorder="1" applyAlignment="1">
      <alignment vertical="center" wrapText="1"/>
    </xf>
    <xf numFmtId="0" fontId="7" fillId="6" borderId="10" xfId="0" applyFont="1" applyFill="1" applyBorder="1" applyAlignment="1">
      <alignment vertical="center"/>
    </xf>
    <xf numFmtId="3" fontId="7" fillId="6" borderId="10" xfId="0" applyNumberFormat="1" applyFont="1" applyFill="1" applyBorder="1" applyAlignment="1">
      <alignment horizontal="right" vertical="center"/>
    </xf>
    <xf numFmtId="3" fontId="7" fillId="6" borderId="11" xfId="0" applyNumberFormat="1" applyFont="1" applyFill="1" applyBorder="1" applyAlignment="1">
      <alignment horizontal="right" vertical="center"/>
    </xf>
    <xf numFmtId="0" fontId="7" fillId="11" borderId="0" xfId="0" applyFont="1" applyFill="1" applyAlignment="1">
      <alignment vertical="center"/>
    </xf>
    <xf numFmtId="0" fontId="5" fillId="12" borderId="0" xfId="0" applyFont="1" applyFill="1" applyAlignment="1">
      <alignment horizontal="center" vertical="center"/>
    </xf>
    <xf numFmtId="0" fontId="5" fillId="12" borderId="0" xfId="0" applyFont="1" applyFill="1" applyAlignment="1">
      <alignment vertical="center" wrapText="1"/>
    </xf>
    <xf numFmtId="0" fontId="5" fillId="12" borderId="0" xfId="0" applyFont="1" applyFill="1" applyAlignment="1">
      <alignment vertical="center"/>
    </xf>
    <xf numFmtId="0" fontId="6" fillId="12" borderId="0" xfId="0" applyFont="1" applyFill="1" applyAlignment="1">
      <alignment vertical="center" wrapText="1"/>
    </xf>
    <xf numFmtId="0" fontId="6" fillId="12" borderId="0" xfId="0" applyFont="1" applyFill="1" applyAlignment="1">
      <alignment vertical="center"/>
    </xf>
    <xf numFmtId="0" fontId="5" fillId="13" borderId="0" xfId="0" applyFont="1" applyFill="1" applyAlignment="1">
      <alignment horizontal="center" vertical="center"/>
    </xf>
    <xf numFmtId="0" fontId="5" fillId="13" borderId="0" xfId="0" applyFont="1" applyFill="1" applyAlignment="1">
      <alignment vertical="center" wrapText="1"/>
    </xf>
    <xf numFmtId="0" fontId="5" fillId="13" borderId="0" xfId="0" applyFont="1" applyFill="1" applyAlignment="1">
      <alignment vertical="center"/>
    </xf>
    <xf numFmtId="0" fontId="6" fillId="13" borderId="0" xfId="0" applyFont="1" applyFill="1" applyAlignment="1">
      <alignment vertical="center" wrapText="1"/>
    </xf>
    <xf numFmtId="0" fontId="6" fillId="13" borderId="0" xfId="0" applyFont="1" applyFill="1" applyAlignment="1">
      <alignment vertical="center"/>
    </xf>
    <xf numFmtId="0" fontId="8" fillId="8" borderId="17" xfId="0" applyFont="1" applyFill="1" applyBorder="1" applyAlignment="1">
      <alignment horizontal="center" vertical="center" wrapText="1"/>
    </xf>
    <xf numFmtId="0" fontId="8" fillId="10" borderId="17" xfId="0" applyFont="1" applyFill="1" applyBorder="1" applyAlignment="1">
      <alignment vertical="center" wrapText="1"/>
    </xf>
    <xf numFmtId="0" fontId="8" fillId="10" borderId="39" xfId="0" applyFont="1" applyFill="1" applyBorder="1" applyAlignment="1">
      <alignment vertical="center" wrapText="1"/>
    </xf>
    <xf numFmtId="0" fontId="8" fillId="10" borderId="39" xfId="0" applyFont="1" applyFill="1" applyBorder="1" applyAlignment="1">
      <alignment vertical="center"/>
    </xf>
    <xf numFmtId="0" fontId="11" fillId="0" borderId="0" xfId="0" applyFont="1" applyAlignment="1">
      <alignment vertical="center" wrapText="1"/>
    </xf>
    <xf numFmtId="0" fontId="11" fillId="0" borderId="0" xfId="0" applyFont="1" applyAlignment="1">
      <alignment vertical="center"/>
    </xf>
    <xf numFmtId="0" fontId="8" fillId="8" borderId="9" xfId="0" applyFont="1" applyFill="1" applyBorder="1" applyAlignment="1">
      <alignment horizontal="center" vertical="center" wrapText="1"/>
    </xf>
    <xf numFmtId="0" fontId="5" fillId="0" borderId="10"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9" fillId="2" borderId="12" xfId="0" applyFont="1" applyFill="1" applyBorder="1" applyAlignment="1">
      <alignment horizontal="left" vertical="center" wrapText="1"/>
    </xf>
    <xf numFmtId="0" fontId="9" fillId="2" borderId="1" xfId="0" applyFont="1" applyFill="1" applyBorder="1" applyAlignment="1">
      <alignment horizontal="left" vertical="center" wrapText="1"/>
    </xf>
    <xf numFmtId="0" fontId="5" fillId="0" borderId="1"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3" borderId="28" xfId="0" applyFont="1" applyFill="1" applyBorder="1" applyAlignment="1">
      <alignment horizontal="center" vertical="center"/>
    </xf>
    <xf numFmtId="0" fontId="5" fillId="3" borderId="4" xfId="0" applyFont="1" applyFill="1" applyBorder="1" applyAlignment="1">
      <alignment horizontal="center" vertical="center"/>
    </xf>
    <xf numFmtId="0" fontId="7" fillId="2" borderId="9"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1" xfId="0" applyFont="1" applyFill="1" applyBorder="1" applyAlignment="1">
      <alignment horizontal="left" vertical="center" wrapText="1"/>
    </xf>
    <xf numFmtId="0" fontId="26" fillId="0" borderId="50" xfId="0" applyFont="1" applyBorder="1" applyAlignment="1">
      <alignment horizontal="left" vertical="top" wrapText="1"/>
    </xf>
    <xf numFmtId="0" fontId="26" fillId="0" borderId="0" xfId="0" applyFont="1" applyAlignment="1">
      <alignment horizontal="left" vertical="top" wrapText="1"/>
    </xf>
    <xf numFmtId="0" fontId="9" fillId="2" borderId="2"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37" xfId="0" applyFont="1" applyBorder="1" applyAlignment="1" applyProtection="1">
      <alignment horizontal="center" vertical="center" wrapText="1"/>
      <protection locked="0"/>
    </xf>
    <xf numFmtId="0" fontId="5" fillId="0" borderId="40" xfId="0" applyFont="1" applyBorder="1" applyAlignment="1" applyProtection="1">
      <alignment horizontal="center" vertical="center" wrapText="1"/>
      <protection locked="0"/>
    </xf>
    <xf numFmtId="0" fontId="7" fillId="2" borderId="33"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2" borderId="26" xfId="0" applyFont="1" applyFill="1" applyBorder="1" applyAlignment="1">
      <alignment horizontal="left" vertical="center" wrapText="1"/>
    </xf>
    <xf numFmtId="0" fontId="7" fillId="2" borderId="17" xfId="0" applyFont="1" applyFill="1" applyBorder="1" applyAlignment="1">
      <alignment horizontal="left" vertical="center" wrapText="1"/>
    </xf>
    <xf numFmtId="14" fontId="5" fillId="0" borderId="1" xfId="0" applyNumberFormat="1" applyFont="1" applyBorder="1" applyAlignment="1" applyProtection="1">
      <alignment horizontal="left" vertical="center"/>
      <protection locked="0"/>
    </xf>
    <xf numFmtId="14" fontId="5" fillId="0" borderId="13" xfId="0" applyNumberFormat="1" applyFont="1" applyBorder="1" applyAlignment="1" applyProtection="1">
      <alignment horizontal="left" vertical="center"/>
      <protection locked="0"/>
    </xf>
    <xf numFmtId="0" fontId="6" fillId="0" borderId="15" xfId="0" applyFont="1" applyBorder="1" applyAlignment="1" applyProtection="1">
      <alignment horizontal="left" vertical="center"/>
      <protection locked="0"/>
    </xf>
    <xf numFmtId="0" fontId="6" fillId="0" borderId="16" xfId="0" applyFont="1" applyBorder="1" applyAlignment="1" applyProtection="1">
      <alignment horizontal="left" vertical="center"/>
      <protection locked="0"/>
    </xf>
    <xf numFmtId="0" fontId="7" fillId="2" borderId="10" xfId="0" applyFont="1" applyFill="1" applyBorder="1" applyAlignment="1">
      <alignment horizontal="left" vertical="center" wrapText="1"/>
    </xf>
    <xf numFmtId="0" fontId="7" fillId="2" borderId="21" xfId="0" applyFont="1" applyFill="1" applyBorder="1" applyAlignment="1">
      <alignment horizontal="left" vertical="center" wrapText="1"/>
    </xf>
    <xf numFmtId="0" fontId="7" fillId="2" borderId="22"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3"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3" xfId="0" applyFont="1" applyFill="1" applyBorder="1" applyAlignment="1">
      <alignment horizontal="left" vertical="center" wrapText="1"/>
    </xf>
    <xf numFmtId="0" fontId="7" fillId="4" borderId="27" xfId="0" applyFont="1" applyFill="1" applyBorder="1" applyAlignment="1">
      <alignment horizontal="left" vertical="center" wrapText="1"/>
    </xf>
    <xf numFmtId="0" fontId="7" fillId="4" borderId="28" xfId="0" applyFont="1" applyFill="1" applyBorder="1" applyAlignment="1">
      <alignment horizontal="left" vertical="center" wrapText="1"/>
    </xf>
    <xf numFmtId="0" fontId="10" fillId="4" borderId="1" xfId="0" applyFont="1" applyFill="1" applyBorder="1" applyAlignment="1">
      <alignment horizontal="center" vertical="center" wrapText="1"/>
    </xf>
    <xf numFmtId="0" fontId="5" fillId="4" borderId="21" xfId="0" applyFont="1" applyFill="1" applyBorder="1" applyAlignment="1">
      <alignment horizontal="left" vertical="center" wrapText="1"/>
    </xf>
    <xf numFmtId="0" fontId="5" fillId="4" borderId="23" xfId="0" applyFont="1" applyFill="1" applyBorder="1" applyAlignment="1">
      <alignment horizontal="left" vertical="center" wrapText="1"/>
    </xf>
    <xf numFmtId="0" fontId="5" fillId="4" borderId="22"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2" borderId="15" xfId="0" applyFont="1" applyFill="1" applyBorder="1" applyAlignment="1">
      <alignment horizontal="left" vertical="center" wrapText="1"/>
    </xf>
    <xf numFmtId="0" fontId="5" fillId="0" borderId="15" xfId="0" applyFont="1" applyBorder="1" applyAlignment="1" applyProtection="1">
      <alignment horizontal="left" vertical="center"/>
      <protection locked="0"/>
    </xf>
    <xf numFmtId="0" fontId="5" fillId="0" borderId="16" xfId="0" applyFont="1" applyBorder="1" applyAlignment="1" applyProtection="1">
      <alignment horizontal="left" vertical="center"/>
      <protection locked="0"/>
    </xf>
    <xf numFmtId="0" fontId="6" fillId="4" borderId="14" xfId="0" applyFont="1" applyFill="1" applyBorder="1" applyAlignment="1">
      <alignment horizontal="left" vertical="center" wrapText="1"/>
    </xf>
    <xf numFmtId="0" fontId="6" fillId="4" borderId="15" xfId="0" applyFont="1" applyFill="1" applyBorder="1" applyAlignment="1">
      <alignment horizontal="left" vertical="center" wrapText="1"/>
    </xf>
    <xf numFmtId="0" fontId="6" fillId="4" borderId="12" xfId="0" applyFont="1" applyFill="1" applyBorder="1" applyAlignment="1">
      <alignment horizontal="left" vertical="center" wrapText="1"/>
    </xf>
    <xf numFmtId="0" fontId="6" fillId="4" borderId="1" xfId="0" applyFont="1" applyFill="1" applyBorder="1" applyAlignment="1">
      <alignment horizontal="left" vertical="center" wrapText="1"/>
    </xf>
    <xf numFmtId="0" fontId="9" fillId="2" borderId="10" xfId="0" applyFont="1" applyFill="1" applyBorder="1" applyAlignment="1">
      <alignment horizontal="center" vertical="center" wrapText="1"/>
    </xf>
    <xf numFmtId="0" fontId="5" fillId="0" borderId="51" xfId="0" applyFont="1" applyBorder="1" applyAlignment="1" applyProtection="1">
      <alignment horizontal="center" vertical="center" wrapText="1"/>
      <protection locked="0"/>
    </xf>
    <xf numFmtId="0" fontId="7" fillId="0" borderId="0" xfId="0" applyFont="1" applyAlignment="1">
      <alignment horizontal="left" vertical="center" wrapText="1"/>
    </xf>
    <xf numFmtId="0" fontId="5" fillId="0" borderId="37"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0" xfId="0" applyFont="1" applyAlignment="1">
      <alignment horizontal="center" vertical="center" wrapText="1"/>
    </xf>
    <xf numFmtId="0" fontId="21" fillId="0" borderId="37" xfId="0" applyFont="1" applyBorder="1" applyAlignment="1" applyProtection="1">
      <alignment horizontal="center" vertical="center" wrapText="1"/>
      <protection locked="0"/>
    </xf>
    <xf numFmtId="0" fontId="21" fillId="0" borderId="40" xfId="0" applyFont="1" applyBorder="1" applyAlignment="1" applyProtection="1">
      <alignment horizontal="center" vertical="center" wrapText="1"/>
      <protection locked="0"/>
    </xf>
    <xf numFmtId="0" fontId="8" fillId="11" borderId="0" xfId="0" applyFont="1" applyFill="1" applyAlignment="1">
      <alignment horizontal="center" vertical="center"/>
    </xf>
    <xf numFmtId="0" fontId="13" fillId="11" borderId="2" xfId="0" applyFont="1" applyFill="1" applyBorder="1" applyAlignment="1">
      <alignment horizontal="center" vertical="center" wrapText="1"/>
    </xf>
    <xf numFmtId="0" fontId="5" fillId="11" borderId="5" xfId="0" applyFont="1" applyFill="1" applyBorder="1" applyAlignment="1">
      <alignment horizontal="center" vertical="center" wrapText="1"/>
    </xf>
    <xf numFmtId="0" fontId="5" fillId="11" borderId="41"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9" fillId="5" borderId="10"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11" xfId="0" applyFont="1" applyFill="1" applyBorder="1" applyAlignment="1">
      <alignment horizontal="center" vertical="center"/>
    </xf>
    <xf numFmtId="0" fontId="7" fillId="2" borderId="29"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20" xfId="0" applyFont="1" applyFill="1" applyBorder="1" applyAlignment="1">
      <alignment horizontal="center" vertical="center" wrapText="1"/>
    </xf>
    <xf numFmtId="3" fontId="7" fillId="2" borderId="33" xfId="0" applyNumberFormat="1" applyFont="1" applyFill="1" applyBorder="1" applyAlignment="1">
      <alignment horizontal="center" vertical="center"/>
    </xf>
    <xf numFmtId="3" fontId="7" fillId="2" borderId="25" xfId="0" applyNumberFormat="1" applyFont="1" applyFill="1" applyBorder="1" applyAlignment="1">
      <alignment horizontal="center" vertical="center"/>
    </xf>
    <xf numFmtId="3" fontId="7" fillId="2" borderId="7" xfId="0" applyNumberFormat="1" applyFont="1" applyFill="1" applyBorder="1" applyAlignment="1">
      <alignment horizontal="center" vertical="center"/>
    </xf>
    <xf numFmtId="3" fontId="7" fillId="2" borderId="8" xfId="0" applyNumberFormat="1" applyFont="1" applyFill="1" applyBorder="1" applyAlignment="1">
      <alignment horizontal="center" vertical="center"/>
    </xf>
    <xf numFmtId="3" fontId="7" fillId="2" borderId="34" xfId="0" applyNumberFormat="1" applyFont="1" applyFill="1" applyBorder="1" applyAlignment="1">
      <alignment horizontal="center" vertical="center"/>
    </xf>
    <xf numFmtId="3" fontId="7" fillId="2" borderId="36" xfId="0" applyNumberFormat="1" applyFont="1" applyFill="1" applyBorder="1" applyAlignment="1">
      <alignment horizontal="center" vertical="center"/>
    </xf>
    <xf numFmtId="0" fontId="9" fillId="2" borderId="33"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8"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35" xfId="0" applyFont="1" applyFill="1" applyBorder="1" applyAlignment="1">
      <alignment horizontal="center" vertical="center" wrapText="1"/>
    </xf>
    <xf numFmtId="0" fontId="9" fillId="2" borderId="36" xfId="0" applyFont="1" applyFill="1" applyBorder="1" applyAlignment="1">
      <alignment horizontal="center" vertical="center" wrapText="1"/>
    </xf>
    <xf numFmtId="0" fontId="13" fillId="12" borderId="2" xfId="0" applyFont="1" applyFill="1" applyBorder="1" applyAlignment="1">
      <alignment horizontal="center" vertical="center" wrapText="1"/>
    </xf>
    <xf numFmtId="0" fontId="5" fillId="12" borderId="5" xfId="0" applyFont="1" applyFill="1" applyBorder="1" applyAlignment="1">
      <alignment horizontal="center" vertical="center" wrapText="1"/>
    </xf>
    <xf numFmtId="0" fontId="5" fillId="12" borderId="41" xfId="0" applyFont="1" applyFill="1" applyBorder="1" applyAlignment="1">
      <alignment horizontal="center" vertical="center" wrapText="1"/>
    </xf>
    <xf numFmtId="0" fontId="8" fillId="13" borderId="0" xfId="0" applyFont="1" applyFill="1" applyAlignment="1">
      <alignment horizontal="center" vertical="center"/>
    </xf>
    <xf numFmtId="0" fontId="14" fillId="13" borderId="2" xfId="0" applyFont="1" applyFill="1" applyBorder="1" applyAlignment="1">
      <alignment horizontal="center" vertical="center" wrapText="1"/>
    </xf>
    <xf numFmtId="0" fontId="14" fillId="13" borderId="5" xfId="0" applyFont="1" applyFill="1" applyBorder="1" applyAlignment="1">
      <alignment horizontal="center" vertical="center" wrapText="1"/>
    </xf>
    <xf numFmtId="0" fontId="14" fillId="13" borderId="42" xfId="0" applyFont="1" applyFill="1" applyBorder="1" applyAlignment="1">
      <alignment horizontal="center" vertical="center" wrapText="1"/>
    </xf>
    <xf numFmtId="0" fontId="8" fillId="9" borderId="18" xfId="0" applyFont="1" applyFill="1" applyBorder="1" applyAlignment="1">
      <alignment horizontal="center" vertical="center" wrapText="1"/>
    </xf>
    <xf numFmtId="0" fontId="8" fillId="9" borderId="19" xfId="0" applyFont="1" applyFill="1" applyBorder="1" applyAlignment="1">
      <alignment horizontal="center" vertical="center" wrapText="1"/>
    </xf>
    <xf numFmtId="0" fontId="8" fillId="12" borderId="0" xfId="0" applyFont="1" applyFill="1" applyAlignment="1">
      <alignment horizontal="center" vertical="center"/>
    </xf>
    <xf numFmtId="0" fontId="9" fillId="8" borderId="33" xfId="0" applyFont="1" applyFill="1" applyBorder="1" applyAlignment="1">
      <alignment horizontal="center" vertical="center" wrapText="1"/>
    </xf>
    <xf numFmtId="0" fontId="9" fillId="8" borderId="24" xfId="0" applyFont="1" applyFill="1" applyBorder="1" applyAlignment="1">
      <alignment horizontal="center" vertical="center" wrapText="1"/>
    </xf>
    <xf numFmtId="0" fontId="9" fillId="8" borderId="45" xfId="0" applyFont="1" applyFill="1" applyBorder="1" applyAlignment="1">
      <alignment horizontal="center" vertical="center" wrapText="1"/>
    </xf>
    <xf numFmtId="0" fontId="9" fillId="8" borderId="7" xfId="0" applyFont="1" applyFill="1" applyBorder="1" applyAlignment="1">
      <alignment horizontal="center" vertical="center" wrapText="1"/>
    </xf>
    <xf numFmtId="0" fontId="9" fillId="8" borderId="0" xfId="0" applyFont="1" applyFill="1" applyAlignment="1">
      <alignment horizontal="center" vertical="center" wrapText="1"/>
    </xf>
    <xf numFmtId="0" fontId="9" fillId="8" borderId="46" xfId="0" applyFont="1" applyFill="1" applyBorder="1" applyAlignment="1">
      <alignment horizontal="center" vertical="center" wrapText="1"/>
    </xf>
    <xf numFmtId="0" fontId="9" fillId="8" borderId="47" xfId="0" applyFont="1" applyFill="1" applyBorder="1" applyAlignment="1">
      <alignment horizontal="center" vertical="center" wrapText="1"/>
    </xf>
    <xf numFmtId="0" fontId="9" fillId="8" borderId="48" xfId="0" applyFont="1" applyFill="1" applyBorder="1" applyAlignment="1">
      <alignment horizontal="center" vertical="center" wrapText="1"/>
    </xf>
    <xf numFmtId="0" fontId="9" fillId="8" borderId="49" xfId="0" applyFont="1" applyFill="1" applyBorder="1" applyAlignment="1">
      <alignment horizontal="center" vertical="center" wrapText="1"/>
    </xf>
  </cellXfs>
  <cellStyles count="4">
    <cellStyle name="Normálna 2" xfId="3" xr:uid="{00000000-0005-0000-0000-000001000000}"/>
    <cellStyle name="normálne_DPH od 1.1.2004" xfId="2" xr:uid="{00000000-0005-0000-0000-000002000000}"/>
    <cellStyle name="Normální" xfId="0" builtinId="0"/>
    <cellStyle name="Normální 2" xfId="1" xr:uid="{00000000-0005-0000-0000-000004000000}"/>
  </cellStyles>
  <dxfs count="71">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006100"/>
      </font>
      <fill>
        <patternFill>
          <bgColor rgb="FFC6EFCE"/>
        </patternFill>
      </fill>
    </dxf>
    <dxf>
      <font>
        <color rgb="FF9C0006"/>
      </font>
      <fill>
        <patternFill>
          <bgColor rgb="FFFFC7CE"/>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006100"/>
      </font>
      <fill>
        <patternFill>
          <bgColor rgb="FFC6EFCE"/>
        </patternFill>
      </fill>
    </dxf>
    <dxf>
      <font>
        <color rgb="FF9C0006"/>
      </font>
      <fill>
        <patternFill>
          <bgColor rgb="FFFFC7CE"/>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auto="1"/>
      </font>
      <fill>
        <patternFill>
          <bgColor theme="2"/>
        </patternFill>
      </fill>
    </dxf>
    <dxf>
      <font>
        <color auto="1"/>
      </font>
      <fill>
        <patternFill>
          <bgColor theme="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006100"/>
      </font>
      <fill>
        <patternFill>
          <bgColor rgb="FFC6EFCE"/>
        </patternFill>
      </fill>
    </dxf>
    <dxf>
      <font>
        <color rgb="FF9C0006"/>
      </font>
      <fill>
        <patternFill>
          <bgColor rgb="FFFFC7CE"/>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bgColor rgb="FFFFC7CE"/>
        </patternFill>
      </fill>
    </dxf>
    <dxf>
      <font>
        <color rgb="FF006100"/>
      </font>
      <fill>
        <patternFill>
          <bgColor rgb="FFC6EFCE"/>
        </patternFill>
      </fill>
    </dxf>
    <dxf>
      <font>
        <color rgb="FF9C0006"/>
      </font>
      <fill>
        <patternFill>
          <fgColor auto="1"/>
          <bgColor theme="7" tint="0.79998168889431442"/>
        </patternFill>
      </fill>
    </dxf>
    <dxf>
      <font>
        <color auto="1"/>
      </font>
      <fill>
        <patternFill>
          <bgColor theme="2"/>
        </patternFill>
      </fill>
    </dxf>
    <dxf>
      <font>
        <color auto="1"/>
      </font>
      <fill>
        <patternFill>
          <bgColor theme="2"/>
        </patternFill>
      </fill>
    </dxf>
    <dxf>
      <font>
        <color auto="1"/>
      </font>
      <fill>
        <patternFill>
          <bgColor theme="2"/>
        </patternFill>
      </fill>
    </dxf>
    <dxf>
      <font>
        <color auto="1"/>
      </font>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167216</xdr:colOff>
      <xdr:row>1</xdr:row>
      <xdr:rowOff>2116</xdr:rowOff>
    </xdr:from>
    <xdr:to>
      <xdr:col>10</xdr:col>
      <xdr:colOff>320170</xdr:colOff>
      <xdr:row>31</xdr:row>
      <xdr:rowOff>74706</xdr:rowOff>
    </xdr:to>
    <xdr:sp macro="" textlink="">
      <xdr:nvSpPr>
        <xdr:cNvPr id="2" name="TextovéPole 1">
          <a:extLst>
            <a:ext uri="{FF2B5EF4-FFF2-40B4-BE49-F238E27FC236}">
              <a16:creationId xmlns:a16="http://schemas.microsoft.com/office/drawing/2014/main" id="{7F51EF51-2621-9F44-8A96-13BAB71D56B8}"/>
            </a:ext>
          </a:extLst>
        </xdr:cNvPr>
        <xdr:cNvSpPr txBox="1"/>
      </xdr:nvSpPr>
      <xdr:spPr>
        <a:xfrm>
          <a:off x="167216" y="204889"/>
          <a:ext cx="8584046" cy="615578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400" b="1"/>
            <a:t>Test of the undertaking in difficulty</a:t>
          </a:r>
        </a:p>
        <a:p>
          <a:endParaRPr lang="cs-CZ" sz="1100"/>
        </a:p>
        <a:p>
          <a:r>
            <a:rPr lang="cs-CZ" sz="1100"/>
            <a:t>This document is used </a:t>
          </a:r>
          <a:r>
            <a:rPr lang="cs-CZ" sz="1100" b="1"/>
            <a:t>to verify compliance with the definition of an</a:t>
          </a:r>
          <a:r>
            <a:rPr lang="cs-CZ" sz="1100" b="1" baseline="0"/>
            <a:t> undertaking</a:t>
          </a:r>
          <a:r>
            <a:rPr lang="cs-CZ" sz="1100" b="1"/>
            <a:t> in difficulty</a:t>
          </a:r>
          <a:r>
            <a:rPr lang="cs-CZ" sz="1100"/>
            <a:t>, according to:</a:t>
          </a:r>
        </a:p>
        <a:p>
          <a:r>
            <a:rPr lang="cs-CZ" sz="1100"/>
            <a:t>1) </a:t>
          </a:r>
          <a:r>
            <a:rPr lang="cs-CZ" sz="1100" b="1"/>
            <a:t>Commission Regulation (EU) No 651/2014 </a:t>
          </a:r>
          <a:r>
            <a:rPr lang="cs-CZ" sz="1100"/>
            <a:t>of 17 June 2014 declaring certain categories of aid compatible with the internal market in accordance with Articles 107 and 108 of the Treaty (hereinafter referred to as "GBER"),</a:t>
          </a:r>
        </a:p>
        <a:p>
          <a:r>
            <a:rPr lang="cs-CZ" sz="1100"/>
            <a:t>2) </a:t>
          </a:r>
          <a:r>
            <a:rPr lang="cs-CZ" sz="1100" b="1"/>
            <a:t>Guidelines on State aid for rescuing and restructuring non-financial undertakings in difficulty </a:t>
          </a:r>
          <a:r>
            <a:rPr lang="cs-CZ" sz="1100"/>
            <a:t>(2014 / C 249/01) - for aid not granted under the GBER (including ERDF aid granted outside the state aid regime).</a:t>
          </a:r>
        </a:p>
        <a:p>
          <a:endParaRPr lang="cs-CZ" sz="1100">
            <a:solidFill>
              <a:sysClr val="windowText" lastClr="000000"/>
            </a:solidFill>
          </a:endParaRPr>
        </a:p>
        <a:p>
          <a:r>
            <a:rPr lang="cs-CZ" sz="1100" b="1">
              <a:solidFill>
                <a:sysClr val="windowText" lastClr="000000"/>
              </a:solidFill>
            </a:rPr>
            <a:t>Partner with financial contribution (hereinafter referred to as "partner") follows the procedure below to complete the test.</a:t>
          </a:r>
        </a:p>
        <a:p>
          <a:endParaRPr lang="cs-CZ" sz="1100">
            <a:solidFill>
              <a:sysClr val="windowText" lastClr="000000"/>
            </a:solidFill>
          </a:endParaRPr>
        </a:p>
        <a:p>
          <a:r>
            <a:rPr lang="cs-CZ" sz="1100">
              <a:solidFill>
                <a:sysClr val="windowText" lastClr="000000"/>
              </a:solidFill>
            </a:rPr>
            <a:t>1. The partner fills in </a:t>
          </a:r>
          <a:r>
            <a:rPr lang="cs-CZ" sz="1100" b="1">
              <a:solidFill>
                <a:sysClr val="windowText" lastClr="000000"/>
              </a:solidFill>
            </a:rPr>
            <a:t>Part I.</a:t>
          </a:r>
          <a:r>
            <a:rPr lang="cs-CZ" sz="1100">
              <a:solidFill>
                <a:sysClr val="windowText" lastClr="000000"/>
              </a:solidFill>
            </a:rPr>
            <a:t> with contact details and fill</a:t>
          </a:r>
          <a:r>
            <a:rPr lang="cs-CZ" sz="1100" baseline="0">
              <a:solidFill>
                <a:sysClr val="windowText" lastClr="000000"/>
              </a:solidFill>
            </a:rPr>
            <a:t> in</a:t>
          </a:r>
          <a:r>
            <a:rPr lang="cs-CZ" sz="1100">
              <a:solidFill>
                <a:sysClr val="windowText" lastClr="000000"/>
              </a:solidFill>
            </a:rPr>
            <a:t> information on the duration of existence and the size of the partner (small and medium-sized enterprise / large enterprise - small and medium-sized enterprise (SME) is an enterprise meeting the definition set out in Annex I GBER, resp. Recommendation 2003/361/EC of 6 May 2003) and further selects whether the shareholders are liable for the partner's liabilities, whether the </a:t>
          </a:r>
          <a:r>
            <a:rPr lang="cs-CZ" sz="1100">
              <a:solidFill>
                <a:schemeClr val="dk1"/>
              </a:solidFill>
              <a:effectLst/>
              <a:latin typeface="+mn-lt"/>
              <a:ea typeface="+mn-ea"/>
              <a:cs typeface="+mn-cs"/>
            </a:rPr>
            <a:t>partner</a:t>
          </a:r>
          <a:r>
            <a:rPr lang="cs-CZ" sz="1100">
              <a:solidFill>
                <a:sysClr val="windowText" lastClr="000000"/>
              </a:solidFill>
            </a:rPr>
            <a:t> has share capital or a minimum capital requirement under the relevant national law.</a:t>
          </a:r>
        </a:p>
        <a:p>
          <a:r>
            <a:rPr lang="cs-CZ" sz="1100">
              <a:solidFill>
                <a:sysClr val="windowText" lastClr="000000"/>
              </a:solidFill>
            </a:rPr>
            <a:t>2. The </a:t>
          </a:r>
          <a:r>
            <a:rPr lang="cs-CZ" sz="1100">
              <a:solidFill>
                <a:schemeClr val="dk1"/>
              </a:solidFill>
              <a:effectLst/>
              <a:latin typeface="+mn-lt"/>
              <a:ea typeface="+mn-ea"/>
              <a:cs typeface="+mn-cs"/>
            </a:rPr>
            <a:t>partner</a:t>
          </a:r>
          <a:r>
            <a:rPr lang="cs-CZ" sz="1100">
              <a:solidFill>
                <a:sysClr val="windowText" lastClr="000000"/>
              </a:solidFill>
            </a:rPr>
            <a:t> shall complete </a:t>
          </a:r>
          <a:r>
            <a:rPr lang="cs-CZ" sz="1100" b="1">
              <a:solidFill>
                <a:sysClr val="windowText" lastClr="000000"/>
              </a:solidFill>
            </a:rPr>
            <a:t>Part II.</a:t>
          </a:r>
          <a:r>
            <a:rPr lang="cs-CZ" sz="1100">
              <a:solidFill>
                <a:sysClr val="windowText" lastClr="000000"/>
              </a:solidFill>
            </a:rPr>
            <a:t> with data for the criteria that are marked as RELEVANT and fill in the required data from the Profit and Loss Statement and Balance Sheet, resp. other financial statement. For criteria where it is stated that they are</a:t>
          </a:r>
          <a:r>
            <a:rPr lang="cs-CZ" sz="1100" baseline="0">
              <a:solidFill>
                <a:sysClr val="windowText" lastClr="000000"/>
              </a:solidFill>
            </a:rPr>
            <a:t> NOT RELEVANT</a:t>
          </a:r>
          <a:r>
            <a:rPr lang="cs-CZ" sz="1100">
              <a:solidFill>
                <a:sysClr val="windowText" lastClr="000000"/>
              </a:solidFill>
            </a:rPr>
            <a:t>, the</a:t>
          </a:r>
          <a:r>
            <a:rPr lang="cs-CZ" sz="1100" baseline="0">
              <a:solidFill>
                <a:sysClr val="windowText" lastClr="000000"/>
              </a:solidFill>
            </a:rPr>
            <a:t> </a:t>
          </a:r>
          <a:r>
            <a:rPr lang="cs-CZ" sz="1100">
              <a:solidFill>
                <a:sysClr val="windowText" lastClr="000000"/>
              </a:solidFill>
              <a:effectLst/>
              <a:latin typeface="+mn-lt"/>
              <a:ea typeface="+mn-ea"/>
              <a:cs typeface="+mn-cs"/>
            </a:rPr>
            <a:t>partner</a:t>
          </a:r>
          <a:r>
            <a:rPr lang="cs-CZ" sz="1100">
              <a:solidFill>
                <a:sysClr val="windowText" lastClr="000000"/>
              </a:solidFill>
            </a:rPr>
            <a:t> does not fill in any values ​​in the cells marked with gray shading.</a:t>
          </a:r>
        </a:p>
        <a:p>
          <a:r>
            <a:rPr lang="cs-CZ" sz="1100">
              <a:solidFill>
                <a:sysClr val="windowText" lastClr="000000"/>
              </a:solidFill>
            </a:rPr>
            <a:t>3. In the case of </a:t>
          </a:r>
          <a:r>
            <a:rPr lang="cs-CZ" sz="1100">
              <a:solidFill>
                <a:schemeClr val="dk1"/>
              </a:solidFill>
              <a:effectLst/>
              <a:latin typeface="+mn-lt"/>
              <a:ea typeface="+mn-ea"/>
              <a:cs typeface="+mn-cs"/>
            </a:rPr>
            <a:t>partner</a:t>
          </a:r>
          <a:r>
            <a:rPr lang="cs-CZ" sz="1100">
              <a:solidFill>
                <a:sysClr val="windowText" lastClr="000000"/>
              </a:solidFill>
            </a:rPr>
            <a:t> who is part of </a:t>
          </a:r>
          <a:r>
            <a:rPr lang="cs-CZ" sz="1100" b="1">
              <a:solidFill>
                <a:sysClr val="windowText" lastClr="000000"/>
              </a:solidFill>
            </a:rPr>
            <a:t>a group of undertakings</a:t>
          </a:r>
          <a:r>
            <a:rPr lang="cs-CZ" sz="1100">
              <a:solidFill>
                <a:sysClr val="windowText" lastClr="000000"/>
              </a:solidFill>
            </a:rPr>
            <a:t>, the </a:t>
          </a:r>
          <a:r>
            <a:rPr lang="cs-CZ" sz="1100">
              <a:solidFill>
                <a:schemeClr val="dk1"/>
              </a:solidFill>
              <a:effectLst/>
              <a:latin typeface="+mn-lt"/>
              <a:ea typeface="+mn-ea"/>
              <a:cs typeface="+mn-cs"/>
            </a:rPr>
            <a:t>partner</a:t>
          </a:r>
          <a:r>
            <a:rPr lang="cs-CZ" sz="1100">
              <a:solidFill>
                <a:sysClr val="windowText" lastClr="000000"/>
              </a:solidFill>
            </a:rPr>
            <a:t> shall also complete the "group of undertakings" sheet, namely Parts I to III.</a:t>
          </a:r>
        </a:p>
        <a:p>
          <a:r>
            <a:rPr lang="cs-CZ" sz="1100">
              <a:solidFill>
                <a:sysClr val="windowText" lastClr="000000"/>
              </a:solidFill>
            </a:rPr>
            <a:t>4. The form shall, on the basis of the information provided, assess whether or not the partner constitutes an</a:t>
          </a:r>
          <a:r>
            <a:rPr lang="cs-CZ" sz="1100" baseline="0">
              <a:solidFill>
                <a:sysClr val="windowText" lastClr="000000"/>
              </a:solidFill>
            </a:rPr>
            <a:t> undertaking</a:t>
          </a:r>
          <a:r>
            <a:rPr lang="cs-CZ" sz="1100">
              <a:solidFill>
                <a:sysClr val="windowText" lastClr="000000"/>
              </a:solidFill>
            </a:rPr>
            <a:t> in difficulty.</a:t>
          </a:r>
        </a:p>
        <a:p>
          <a:r>
            <a:rPr lang="cs-CZ" sz="1100" b="1">
              <a:solidFill>
                <a:sysClr val="windowText" lastClr="000000"/>
              </a:solidFill>
            </a:rPr>
            <a:t>To meet the definition of a company in difficulty, it is sufficient to meet any of the relevant criteria A, B, C, D, E.</a:t>
          </a:r>
        </a:p>
        <a:p>
          <a:endParaRPr lang="cs-CZ" sz="1100" baseline="0">
            <a:solidFill>
              <a:sysClr val="windowText" lastClr="000000"/>
            </a:solidFill>
          </a:endParaRPr>
        </a:p>
        <a:p>
          <a:r>
            <a:rPr lang="cs-CZ" sz="1100" baseline="0">
              <a:solidFill>
                <a:sysClr val="windowText" lastClr="000000"/>
              </a:solidFill>
            </a:rPr>
            <a:t>A </a:t>
          </a:r>
          <a:r>
            <a:rPr lang="cs-CZ" sz="1100">
              <a:solidFill>
                <a:schemeClr val="dk1"/>
              </a:solidFill>
              <a:effectLst/>
              <a:latin typeface="+mn-lt"/>
              <a:ea typeface="+mn-ea"/>
              <a:cs typeface="+mn-cs"/>
            </a:rPr>
            <a:t>partner</a:t>
          </a:r>
          <a:r>
            <a:rPr lang="cs-CZ" sz="1100" baseline="0">
              <a:solidFill>
                <a:sysClr val="windowText" lastClr="000000"/>
              </a:solidFill>
            </a:rPr>
            <a:t> who belongs to a group of undertakings must prove that neither the </a:t>
          </a:r>
          <a:r>
            <a:rPr lang="cs-CZ" sz="1100">
              <a:solidFill>
                <a:schemeClr val="dk1"/>
              </a:solidFill>
              <a:effectLst/>
              <a:latin typeface="+mn-lt"/>
              <a:ea typeface="+mn-ea"/>
              <a:cs typeface="+mn-cs"/>
            </a:rPr>
            <a:t>partner</a:t>
          </a:r>
          <a:r>
            <a:rPr lang="cs-CZ" sz="1100" baseline="0">
              <a:solidFill>
                <a:sysClr val="windowText" lastClr="000000"/>
              </a:solidFill>
            </a:rPr>
            <a:t> (separately) nor the group of undertakings (including the </a:t>
          </a:r>
          <a:r>
            <a:rPr lang="cs-CZ" sz="1100">
              <a:solidFill>
                <a:schemeClr val="dk1"/>
              </a:solidFill>
              <a:effectLst/>
              <a:latin typeface="+mn-lt"/>
              <a:ea typeface="+mn-ea"/>
              <a:cs typeface="+mn-cs"/>
            </a:rPr>
            <a:t>partner</a:t>
          </a:r>
          <a:r>
            <a:rPr lang="cs-CZ" sz="1100" baseline="0">
              <a:solidFill>
                <a:sysClr val="windowText" lastClr="000000"/>
              </a:solidFill>
            </a:rPr>
            <a:t>) is an undertaking in difficulty.</a:t>
          </a:r>
        </a:p>
        <a:p>
          <a:r>
            <a:rPr lang="cs-CZ" sz="1100" baseline="0">
              <a:solidFill>
                <a:sysClr val="windowText" lastClr="000000"/>
              </a:solidFill>
            </a:rPr>
            <a:t>If the </a:t>
          </a:r>
          <a:r>
            <a:rPr lang="cs-CZ" sz="1100">
              <a:solidFill>
                <a:schemeClr val="dk1"/>
              </a:solidFill>
              <a:effectLst/>
              <a:latin typeface="+mn-lt"/>
              <a:ea typeface="+mn-ea"/>
              <a:cs typeface="+mn-cs"/>
            </a:rPr>
            <a:t>partner</a:t>
          </a:r>
          <a:r>
            <a:rPr lang="cs-CZ" sz="1100" baseline="0">
              <a:solidFill>
                <a:sysClr val="windowText" lastClr="000000"/>
              </a:solidFill>
            </a:rPr>
            <a:t> (part of a group) is itself assessed as an undertaking in difficulty, but when evaluating the consolidated financial statements the provider verifies that the group is not in difficulty, the applicant will not be considered an undertaking in difficulty provided that:</a:t>
          </a:r>
        </a:p>
        <a:p>
          <a:r>
            <a:rPr lang="cs-CZ" sz="1100" baseline="0">
              <a:solidFill>
                <a:sysClr val="windowText" lastClr="000000"/>
              </a:solidFill>
            </a:rPr>
            <a:t>(i) the group of undertakings is not an undertaking in difficulty and at the same time</a:t>
          </a:r>
        </a:p>
        <a:p>
          <a:r>
            <a:rPr lang="cs-CZ" sz="1100" baseline="0">
              <a:solidFill>
                <a:sysClr val="windowText" lastClr="000000"/>
              </a:solidFill>
            </a:rPr>
            <a:t>(ii) other entities in the group shall provide the partner with the necessary resources prior to granting the aid so that the </a:t>
          </a:r>
          <a:r>
            <a:rPr lang="cs-CZ" sz="1100">
              <a:solidFill>
                <a:schemeClr val="dk1"/>
              </a:solidFill>
              <a:effectLst/>
              <a:latin typeface="+mn-lt"/>
              <a:ea typeface="+mn-ea"/>
              <a:cs typeface="+mn-cs"/>
            </a:rPr>
            <a:t>partner</a:t>
          </a:r>
          <a:r>
            <a:rPr lang="cs-CZ" sz="1100" baseline="0">
              <a:solidFill>
                <a:sysClr val="windowText" lastClr="000000"/>
              </a:solidFill>
            </a:rPr>
            <a:t> does not meet the criteria of an undertaking in difficulty.</a:t>
          </a:r>
        </a:p>
        <a:p>
          <a:endParaRPr lang="cs-CZ" sz="1100" baseline="0">
            <a:solidFill>
              <a:sysClr val="windowText" lastClr="000000"/>
            </a:solidFill>
          </a:endParaRPr>
        </a:p>
        <a:p>
          <a:pPr marL="0" marR="0" indent="0" defTabSz="914400" eaLnBrk="1" fontAlgn="auto" latinLnBrk="0" hangingPunct="1">
            <a:lnSpc>
              <a:spcPct val="100000"/>
            </a:lnSpc>
            <a:spcBef>
              <a:spcPts val="0"/>
            </a:spcBef>
            <a:spcAft>
              <a:spcPts val="0"/>
            </a:spcAft>
            <a:buClrTx/>
            <a:buSzTx/>
            <a:buFontTx/>
            <a:buNone/>
            <a:tabLst/>
            <a:defRPr/>
          </a:pPr>
          <a:r>
            <a:rPr lang="cs-CZ" sz="1100" b="1">
              <a:solidFill>
                <a:sysClr val="windowText" lastClr="000000"/>
              </a:solidFill>
            </a:rPr>
            <a:t>The partner is obliged to submit relevant data </a:t>
          </a:r>
          <a:r>
            <a:rPr lang="cs-CZ" sz="1100">
              <a:solidFill>
                <a:sysClr val="windowText" lastClr="000000"/>
              </a:solidFill>
            </a:rPr>
            <a:t>that confirm the data provided in the form, i.e. financial statements, especially the Balance Sheet and Profit and Loss Statement, </a:t>
          </a:r>
          <a:r>
            <a:rPr lang="cs-CZ" sz="1100">
              <a:solidFill>
                <a:schemeClr val="dk1"/>
              </a:solidFill>
              <a:effectLst/>
              <a:latin typeface="+mn-lt"/>
              <a:ea typeface="+mn-ea"/>
              <a:cs typeface="+mn-cs"/>
            </a:rPr>
            <a:t>resp. other financial statement</a:t>
          </a:r>
          <a:r>
            <a:rPr lang="cs-CZ" sz="1100">
              <a:solidFill>
                <a:sysClr val="windowText" lastClr="000000"/>
              </a:solidFill>
            </a:rPr>
            <a:t>.</a:t>
          </a:r>
        </a:p>
        <a:p>
          <a:pPr marL="0" marR="0" indent="0" defTabSz="914400" eaLnBrk="1" fontAlgn="auto" latinLnBrk="0" hangingPunct="1">
            <a:lnSpc>
              <a:spcPct val="100000"/>
            </a:lnSpc>
            <a:spcBef>
              <a:spcPts val="0"/>
            </a:spcBef>
            <a:spcAft>
              <a:spcPts val="0"/>
            </a:spcAft>
            <a:buClrTx/>
            <a:buSzTx/>
            <a:buFontTx/>
            <a:buNone/>
            <a:tabLst/>
            <a:defRPr/>
          </a:pPr>
          <a:r>
            <a:rPr lang="cs-CZ" sz="1100">
              <a:solidFill>
                <a:sysClr val="windowText" lastClr="000000"/>
              </a:solidFill>
            </a:rPr>
            <a:t>In the case of a group of companies, it is necessary to provide data on all members of the group.</a:t>
          </a:r>
        </a:p>
      </xdr:txBody>
    </xdr:sp>
    <xdr:clientData/>
  </xdr:twoCellAnchor>
  <xdr:twoCellAnchor>
    <xdr:from>
      <xdr:col>0</xdr:col>
      <xdr:colOff>141194</xdr:colOff>
      <xdr:row>32</xdr:row>
      <xdr:rowOff>75768</xdr:rowOff>
    </xdr:from>
    <xdr:to>
      <xdr:col>10</xdr:col>
      <xdr:colOff>320647</xdr:colOff>
      <xdr:row>59</xdr:row>
      <xdr:rowOff>42690</xdr:rowOff>
    </xdr:to>
    <xdr:sp macro="" textlink="">
      <xdr:nvSpPr>
        <xdr:cNvPr id="3" name="TextovéPole 2">
          <a:extLst>
            <a:ext uri="{FF2B5EF4-FFF2-40B4-BE49-F238E27FC236}">
              <a16:creationId xmlns:a16="http://schemas.microsoft.com/office/drawing/2014/main" id="{248F09EF-1D8D-EA4B-A155-2105E2E93702}"/>
            </a:ext>
          </a:extLst>
        </xdr:cNvPr>
        <xdr:cNvSpPr txBox="1"/>
      </xdr:nvSpPr>
      <xdr:spPr>
        <a:xfrm>
          <a:off x="141194" y="6564507"/>
          <a:ext cx="8610545" cy="55698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600"/>
            </a:spcBef>
            <a:spcAft>
              <a:spcPts val="0"/>
            </a:spcAft>
            <a:buClrTx/>
            <a:buSzTx/>
            <a:buFontTx/>
            <a:buNone/>
            <a:tabLst/>
            <a:defRPr/>
          </a:pPr>
          <a:r>
            <a:rPr lang="cs-CZ" sz="1100" b="1">
              <a:solidFill>
                <a:sysClr val="windowText" lastClr="000000"/>
              </a:solidFill>
            </a:rPr>
            <a:t>Guidelines on State aid for rescuing and restructuring non-financial undertakings in difficulty (2014/C 249/01)</a:t>
          </a:r>
          <a:r>
            <a:rPr lang="cs-CZ" sz="1100" b="1" baseline="0">
              <a:solidFill>
                <a:sysClr val="windowText" lastClr="000000"/>
              </a:solidFill>
            </a:rPr>
            <a:t> - points 20 in connection with point 24</a:t>
          </a:r>
          <a:endParaRPr lang="cs-CZ" sz="1100" b="1"/>
        </a:p>
        <a:p>
          <a:pPr>
            <a:spcBef>
              <a:spcPts val="600"/>
            </a:spcBef>
          </a:pPr>
          <a:r>
            <a:rPr lang="cs-CZ"/>
            <a:t>20. For the purposes of these guidelines, an undertaking is considered to be in difficulty when, without intervention by the State, it will almost certainly be condemned to going out of business in the short or medium term. Therefore, an undertaking is considered to be in difficulty if at least one of the following circumstances occurs: </a:t>
          </a:r>
        </a:p>
        <a:p>
          <a:pPr>
            <a:spcBef>
              <a:spcPts val="600"/>
            </a:spcBef>
          </a:pPr>
          <a:r>
            <a:rPr lang="cs-CZ"/>
            <a:t>(a) In the case of a limited liability company (</a:t>
          </a:r>
          <a:r>
            <a:rPr lang="cs-CZ" baseline="30000"/>
            <a:t>25</a:t>
          </a:r>
          <a:r>
            <a:rPr lang="cs-CZ"/>
            <a:t>), where more than half of its subscribed share capital (</a:t>
          </a:r>
          <a:r>
            <a:rPr lang="cs-CZ" baseline="30000"/>
            <a:t>26</a:t>
          </a:r>
          <a:r>
            <a:rPr lang="cs-CZ"/>
            <a:t>) has disappeared as a result of accumulated losses. This is the case when deduction of accumulated losses from reserves (and all other elements generally considered as part of the own funds of the company) leads to a negative cumulative amount that exceeds half of the subscribed share capital. </a:t>
          </a:r>
        </a:p>
        <a:p>
          <a:pPr>
            <a:spcBef>
              <a:spcPts val="600"/>
            </a:spcBef>
          </a:pPr>
          <a:r>
            <a:rPr lang="cs-CZ"/>
            <a:t>(b) In the case of a company where at least some members have unlimited liability for the debt of the company (</a:t>
          </a:r>
          <a:r>
            <a:rPr lang="cs-CZ" baseline="30000"/>
            <a:t>27</a:t>
          </a:r>
          <a:r>
            <a:rPr lang="cs-CZ"/>
            <a:t>), where more than half of its capital as shown in the company accounts has disappeared as a result of accumulated losses. </a:t>
          </a:r>
        </a:p>
        <a:p>
          <a:pPr>
            <a:spcBef>
              <a:spcPts val="600"/>
            </a:spcBef>
          </a:pPr>
          <a:r>
            <a:rPr lang="cs-CZ"/>
            <a:t>(c) Where the undertaking is subject to collective insolvency proceedings or fulfils the criteria under its domestic law for being placed in collective insolvency proceedings at the request of its creditors. </a:t>
          </a:r>
        </a:p>
        <a:p>
          <a:pPr>
            <a:spcBef>
              <a:spcPts val="600"/>
            </a:spcBef>
          </a:pPr>
          <a:r>
            <a:rPr lang="cs-CZ"/>
            <a:t>(d) In the case of an undertaking that is not an SME, where, for the past two years:</a:t>
          </a:r>
        </a:p>
        <a:p>
          <a:pPr>
            <a:spcBef>
              <a:spcPts val="600"/>
            </a:spcBef>
          </a:pPr>
          <a:r>
            <a:rPr lang="cs-CZ"/>
            <a:t>i. the undertaking's book debt to equity ratio has been greater than 7,5 and </a:t>
          </a:r>
        </a:p>
        <a:p>
          <a:pPr>
            <a:spcBef>
              <a:spcPts val="600"/>
            </a:spcBef>
          </a:pPr>
          <a:r>
            <a:rPr lang="cs-CZ"/>
            <a:t>ii. the undertaking's EBITDA interest coverage ratio has been below 1,0.</a:t>
          </a:r>
        </a:p>
        <a:p>
          <a:pPr>
            <a:spcBef>
              <a:spcPts val="600"/>
            </a:spcBef>
          </a:pPr>
          <a:endParaRPr lang="cs-CZ" sz="1100"/>
        </a:p>
        <a:p>
          <a:pPr>
            <a:spcBef>
              <a:spcPts val="600"/>
            </a:spcBef>
          </a:pPr>
          <a:r>
            <a:rPr lang="cs-CZ"/>
            <a:t>24. (b) an SME that has been in existence for less than three years will not be considered to be in difficulty unless it meets the condition set out in point 20(c).</a:t>
          </a:r>
          <a:endParaRPr lang="cs-CZ" sz="1100"/>
        </a:p>
        <a:p>
          <a:pPr>
            <a:spcBef>
              <a:spcPts val="600"/>
            </a:spcBef>
          </a:pPr>
          <a:r>
            <a:rPr lang="cs-CZ" sz="1100"/>
            <a:t>----------------------------------------------------------</a:t>
          </a:r>
        </a:p>
        <a:p>
          <a:pPr marL="0" marR="0" indent="0" defTabSz="914400" eaLnBrk="1" fontAlgn="auto" latinLnBrk="0" hangingPunct="1">
            <a:lnSpc>
              <a:spcPct val="100000"/>
            </a:lnSpc>
            <a:spcBef>
              <a:spcPts val="600"/>
            </a:spcBef>
            <a:spcAft>
              <a:spcPts val="0"/>
            </a:spcAft>
            <a:buClrTx/>
            <a:buSzTx/>
            <a:buFontTx/>
            <a:buNone/>
            <a:tabLst/>
            <a:defRPr/>
          </a:pPr>
          <a:r>
            <a:rPr lang="cs-CZ" sz="1100" i="1"/>
            <a:t>(25) This refers in particular to the types of company mentioned in Annex I of Directive 2013/34/EU of the European Parliament and of the Council of 26 June 2013 on the annual financial statements, consolidated financial statements and related reports of certain types of undertakings, amending Directive 2006/43/EC of the European Parliament and of the Council and repealing Council Directives 78/660/ EEC and 83/349/EEC (OJ L 182, 29.6.2013, p. 19). </a:t>
          </a:r>
        </a:p>
        <a:p>
          <a:pPr marL="0" marR="0" indent="0" defTabSz="914400" eaLnBrk="1" fontAlgn="auto" latinLnBrk="0" hangingPunct="1">
            <a:lnSpc>
              <a:spcPct val="100000"/>
            </a:lnSpc>
            <a:spcBef>
              <a:spcPts val="600"/>
            </a:spcBef>
            <a:spcAft>
              <a:spcPts val="0"/>
            </a:spcAft>
            <a:buClrTx/>
            <a:buSzTx/>
            <a:buFontTx/>
            <a:buNone/>
            <a:tabLst/>
            <a:defRPr/>
          </a:pPr>
          <a:r>
            <a:rPr lang="cs-CZ" sz="1100" i="1"/>
            <a:t>(26) Where relevant, ‘share capital’ includes any share premium.</a:t>
          </a:r>
        </a:p>
        <a:p>
          <a:pPr marL="0" marR="0" indent="0" defTabSz="914400" eaLnBrk="1" fontAlgn="auto" latinLnBrk="0" hangingPunct="1">
            <a:lnSpc>
              <a:spcPct val="100000"/>
            </a:lnSpc>
            <a:spcBef>
              <a:spcPts val="600"/>
            </a:spcBef>
            <a:spcAft>
              <a:spcPts val="0"/>
            </a:spcAft>
            <a:buClrTx/>
            <a:buSzTx/>
            <a:buFontTx/>
            <a:buNone/>
            <a:tabLst/>
            <a:defRPr/>
          </a:pPr>
          <a:r>
            <a:rPr lang="cs-CZ" sz="1100" i="1"/>
            <a:t>(27) This refers in particular to the types of company mentioned in Annex II of Directive 2013/34/EU.</a:t>
          </a:r>
          <a:endParaRPr lang="cs-CZ" sz="1100"/>
        </a:p>
      </xdr:txBody>
    </xdr:sp>
    <xdr:clientData/>
  </xdr:twoCellAnchor>
  <xdr:twoCellAnchor>
    <xdr:from>
      <xdr:col>0</xdr:col>
      <xdr:colOff>159344</xdr:colOff>
      <xdr:row>60</xdr:row>
      <xdr:rowOff>76446</xdr:rowOff>
    </xdr:from>
    <xdr:to>
      <xdr:col>10</xdr:col>
      <xdr:colOff>437563</xdr:colOff>
      <xdr:row>89</xdr:row>
      <xdr:rowOff>74706</xdr:rowOff>
    </xdr:to>
    <xdr:sp macro="" textlink="">
      <xdr:nvSpPr>
        <xdr:cNvPr id="4" name="TextovéPole 3">
          <a:extLst>
            <a:ext uri="{FF2B5EF4-FFF2-40B4-BE49-F238E27FC236}">
              <a16:creationId xmlns:a16="http://schemas.microsoft.com/office/drawing/2014/main" id="{85DA42C3-3E2A-BB4F-AA10-7446CB42CF4B}"/>
            </a:ext>
          </a:extLst>
        </xdr:cNvPr>
        <xdr:cNvSpPr txBox="1"/>
      </xdr:nvSpPr>
      <xdr:spPr>
        <a:xfrm>
          <a:off x="159344" y="12370900"/>
          <a:ext cx="8709311" cy="58786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pPr>
          <a:r>
            <a:rPr lang="cs-CZ" sz="1100" b="1">
              <a:solidFill>
                <a:sysClr val="windowText" lastClr="000000"/>
              </a:solidFill>
            </a:rPr>
            <a:t>COMMISSION</a:t>
          </a:r>
          <a:r>
            <a:rPr lang="cs-CZ" sz="1100" b="1" baseline="0">
              <a:solidFill>
                <a:sysClr val="windowText" lastClr="000000"/>
              </a:solidFill>
            </a:rPr>
            <a:t> REGULATION (EU) No 651/2014 of 17 June 2014</a:t>
          </a:r>
        </a:p>
        <a:p>
          <a:pPr>
            <a:spcBef>
              <a:spcPts val="600"/>
            </a:spcBef>
          </a:pPr>
          <a:endParaRPr lang="cs-CZ" sz="1100" b="1">
            <a:solidFill>
              <a:sysClr val="windowText" lastClr="000000"/>
            </a:solidFill>
          </a:endParaRPr>
        </a:p>
        <a:p>
          <a:r>
            <a:rPr lang="cs-CZ" sz="1100" b="0" i="0">
              <a:solidFill>
                <a:schemeClr val="dk1"/>
              </a:solidFill>
              <a:effectLst/>
              <a:latin typeface="+mn-lt"/>
              <a:ea typeface="+mn-ea"/>
              <a:cs typeface="+mn-cs"/>
            </a:rPr>
            <a:t>(18) </a:t>
          </a:r>
          <a:r>
            <a:rPr lang="cs-CZ" sz="1100" b="0" i="0" baseline="0">
              <a:solidFill>
                <a:schemeClr val="dk1"/>
              </a:solidFill>
              <a:effectLst/>
              <a:latin typeface="+mn-lt"/>
              <a:ea typeface="+mn-ea"/>
              <a:cs typeface="+mn-cs"/>
            </a:rPr>
            <a:t> </a:t>
          </a:r>
          <a:r>
            <a:rPr lang="cs-CZ" sz="1100" b="0" i="0">
              <a:solidFill>
                <a:schemeClr val="dk1"/>
              </a:solidFill>
              <a:effectLst/>
              <a:latin typeface="+mn-lt"/>
              <a:ea typeface="+mn-ea"/>
              <a:cs typeface="+mn-cs"/>
            </a:rPr>
            <a:t>‘undertaking in difficulty’ means an undertaking in respect of which at least one of the following circumstances occurs:</a:t>
          </a:r>
        </a:p>
        <a:p>
          <a:endParaRPr lang="cs-CZ" sz="1100" b="0" i="0">
            <a:solidFill>
              <a:schemeClr val="dk1"/>
            </a:solidFill>
            <a:effectLst/>
            <a:latin typeface="+mn-lt"/>
            <a:ea typeface="+mn-ea"/>
            <a:cs typeface="+mn-cs"/>
          </a:endParaRPr>
        </a:p>
        <a:p>
          <a:r>
            <a:rPr lang="cs-CZ" sz="1100" b="0" i="0">
              <a:solidFill>
                <a:schemeClr val="dk1"/>
              </a:solidFill>
              <a:effectLst/>
              <a:latin typeface="+mn-lt"/>
              <a:ea typeface="+mn-ea"/>
              <a:cs typeface="+mn-cs"/>
            </a:rPr>
            <a:t>(a) </a:t>
          </a:r>
          <a:r>
            <a:rPr lang="cs-CZ" sz="1100" b="0" i="0" baseline="0">
              <a:solidFill>
                <a:schemeClr val="dk1"/>
              </a:solidFill>
              <a:effectLst/>
              <a:latin typeface="+mn-lt"/>
              <a:ea typeface="+mn-ea"/>
              <a:cs typeface="+mn-cs"/>
            </a:rPr>
            <a:t> </a:t>
          </a:r>
          <a:r>
            <a:rPr lang="cs-CZ" sz="1100" b="0" i="0">
              <a:solidFill>
                <a:schemeClr val="dk1"/>
              </a:solidFill>
              <a:effectLst/>
              <a:latin typeface="+mn-lt"/>
              <a:ea typeface="+mn-ea"/>
              <a:cs typeface="+mn-cs"/>
            </a:rPr>
            <a:t>In the case of a limited liability company (other than an SME that has been in existence for less than three years or, for the purposes of eligibility for risk finance aid, an SME within 7 years from its first commercial sale that qualifies for risk finance investments following due diligence by the selected financial intermediary), where more than half of its subscribed share capital has disappeared as a result of accumulated losses. This is the case when deduction of accumulated losses from reserves (and all other elements generally considered as part of the own funds of the company) leads to a negative cumulative amount that exceeds half of the subscribed share capital. For the purposes of this provision, ‘limited liability company’ refers in particular to the types of company mentioned in Annex I of Directive 2013/34/EU (</a:t>
          </a:r>
          <a:r>
            <a:rPr lang="cs-CZ" sz="1100" b="0" i="0" u="none" strike="noStrike" baseline="30000">
              <a:solidFill>
                <a:schemeClr val="dk1"/>
              </a:solidFill>
              <a:effectLst/>
              <a:latin typeface="+mn-lt"/>
              <a:ea typeface="+mn-ea"/>
              <a:cs typeface="+mn-cs"/>
              <a:hlinkClick xmlns:r="http://schemas.openxmlformats.org/officeDocument/2006/relationships" r:id=""/>
            </a:rPr>
            <a:t>6</a:t>
          </a:r>
          <a:r>
            <a:rPr lang="cs-CZ" sz="1100" b="0" i="0">
              <a:solidFill>
                <a:schemeClr val="dk1"/>
              </a:solidFill>
              <a:effectLst/>
              <a:latin typeface="+mn-lt"/>
              <a:ea typeface="+mn-ea"/>
              <a:cs typeface="+mn-cs"/>
            </a:rPr>
            <a:t>) and ‘share capital’ includes, where relevant, any share premium.</a:t>
          </a:r>
        </a:p>
        <a:p>
          <a:endParaRPr lang="cs-CZ" sz="1100" b="0" i="0">
            <a:solidFill>
              <a:schemeClr val="dk1"/>
            </a:solidFill>
            <a:effectLst/>
            <a:latin typeface="+mn-lt"/>
            <a:ea typeface="+mn-ea"/>
            <a:cs typeface="+mn-cs"/>
          </a:endParaRPr>
        </a:p>
        <a:p>
          <a:r>
            <a:rPr lang="cs-CZ" sz="1100" b="0" i="0">
              <a:solidFill>
                <a:schemeClr val="dk1"/>
              </a:solidFill>
              <a:effectLst/>
              <a:latin typeface="+mn-lt"/>
              <a:ea typeface="+mn-ea"/>
              <a:cs typeface="+mn-cs"/>
            </a:rPr>
            <a:t>(b) In the case of a company where at least some members have unlimited liability for the debt of the company (other than an SME that has been in existence for less than three years or, for the purposes of eligibility for risk finance aid, an SME within 7 years from its first commercial sale that qualifies for risk finance investments following due diligence by the selected financial intermediary), where more than half of its capital as shown in the company accounts has disappeared as a result of accumulated losses. For the purposes of this provision, ‘a company where at least some members have unlimited liability for the debt of the company’ refers in particular to the types of company mentioned in Annex II of Directive 2013/34/EU.</a:t>
          </a:r>
        </a:p>
        <a:p>
          <a:endParaRPr lang="cs-CZ" sz="1100" b="0" i="0">
            <a:solidFill>
              <a:schemeClr val="dk1"/>
            </a:solidFill>
            <a:effectLst/>
            <a:latin typeface="+mn-lt"/>
            <a:ea typeface="+mn-ea"/>
            <a:cs typeface="+mn-cs"/>
          </a:endParaRPr>
        </a:p>
        <a:p>
          <a:r>
            <a:rPr lang="cs-CZ" sz="1100" b="0" i="0">
              <a:solidFill>
                <a:schemeClr val="dk1"/>
              </a:solidFill>
              <a:effectLst/>
              <a:latin typeface="+mn-lt"/>
              <a:ea typeface="+mn-ea"/>
              <a:cs typeface="+mn-cs"/>
            </a:rPr>
            <a:t>(c) Where the undertaking is subject to collective insolvency proceedings or fulfils the criteria under its domestic law for being placed in collective insolvency proceedings at the request of its creditors.</a:t>
          </a:r>
        </a:p>
        <a:p>
          <a:endParaRPr lang="cs-CZ" sz="1100" b="0" i="0">
            <a:solidFill>
              <a:schemeClr val="dk1"/>
            </a:solidFill>
            <a:effectLst/>
            <a:latin typeface="+mn-lt"/>
            <a:ea typeface="+mn-ea"/>
            <a:cs typeface="+mn-cs"/>
          </a:endParaRPr>
        </a:p>
        <a:p>
          <a:r>
            <a:rPr lang="cs-CZ" sz="1100" b="0" i="0">
              <a:solidFill>
                <a:schemeClr val="dk1"/>
              </a:solidFill>
              <a:effectLst/>
              <a:latin typeface="+mn-lt"/>
              <a:ea typeface="+mn-ea"/>
              <a:cs typeface="+mn-cs"/>
            </a:rPr>
            <a:t>(d) Where the undertaking has received rescue aid and has not yet reimbursed the loan or terminated the guarantee, or has received restructuring aid and is still subject to a restructuring plan.</a:t>
          </a:r>
        </a:p>
        <a:p>
          <a:endParaRPr lang="cs-CZ" sz="1100" b="0" i="0">
            <a:solidFill>
              <a:schemeClr val="dk1"/>
            </a:solidFill>
            <a:effectLst/>
            <a:latin typeface="+mn-lt"/>
            <a:ea typeface="+mn-ea"/>
            <a:cs typeface="+mn-cs"/>
          </a:endParaRPr>
        </a:p>
        <a:p>
          <a:r>
            <a:rPr lang="cs-CZ" sz="1100" b="0" i="0">
              <a:solidFill>
                <a:schemeClr val="dk1"/>
              </a:solidFill>
              <a:effectLst/>
              <a:latin typeface="+mn-lt"/>
              <a:ea typeface="+mn-ea"/>
              <a:cs typeface="+mn-cs"/>
            </a:rPr>
            <a:t>(e) In the case of an undertaking that is not an SME, where, for the past two years:</a:t>
          </a:r>
        </a:p>
        <a:p>
          <a:r>
            <a:rPr lang="cs-CZ" sz="1100" b="0" i="0">
              <a:solidFill>
                <a:schemeClr val="dk1"/>
              </a:solidFill>
              <a:effectLst/>
              <a:latin typeface="+mn-lt"/>
              <a:ea typeface="+mn-ea"/>
              <a:cs typeface="+mn-cs"/>
            </a:rPr>
            <a:t>(1) the undertaking's book debt to equity ratio has been greater than 7,5 and</a:t>
          </a:r>
        </a:p>
        <a:p>
          <a:r>
            <a:rPr lang="cs-CZ" sz="1100" b="0" i="0">
              <a:solidFill>
                <a:schemeClr val="dk1"/>
              </a:solidFill>
              <a:effectLst/>
              <a:latin typeface="+mn-lt"/>
              <a:ea typeface="+mn-ea"/>
              <a:cs typeface="+mn-cs"/>
            </a:rPr>
            <a:t>(2) the undertaking's EBITDA interest coverage ratio has been below 1,0.</a:t>
          </a:r>
        </a:p>
        <a:p>
          <a:pPr>
            <a:spcBef>
              <a:spcPts val="600"/>
            </a:spcBef>
          </a:pPr>
          <a:endParaRPr lang="cs-CZ" sz="1100"/>
        </a:p>
        <a:p>
          <a:pPr>
            <a:spcBef>
              <a:spcPts val="600"/>
            </a:spcBef>
          </a:pPr>
          <a:r>
            <a:rPr lang="cs-CZ" sz="1100" i="1"/>
            <a:t>(6) Directive 2013/34/EU of the European Parliament and of the Council of 26 June 2013 on the annual financial statements, consolidated financial statements and related reports of certain types of undertakings, amending Directive 2006/43/EC of the European Parliament and of the Council and repealing Council Directives 78/660/EEC and 83/349/EEC.</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330200</xdr:colOff>
      <xdr:row>16</xdr:row>
      <xdr:rowOff>38100</xdr:rowOff>
    </xdr:from>
    <xdr:to>
      <xdr:col>6</xdr:col>
      <xdr:colOff>787400</xdr:colOff>
      <xdr:row>18</xdr:row>
      <xdr:rowOff>152400</xdr:rowOff>
    </xdr:to>
    <xdr:sp macro="" textlink="">
      <xdr:nvSpPr>
        <xdr:cNvPr id="2" name="TextovéPole 1">
          <a:extLst>
            <a:ext uri="{FF2B5EF4-FFF2-40B4-BE49-F238E27FC236}">
              <a16:creationId xmlns:a16="http://schemas.microsoft.com/office/drawing/2014/main" id="{459E063D-7FAC-824C-A9DA-8AA5A83CFEB6}"/>
            </a:ext>
          </a:extLst>
        </xdr:cNvPr>
        <xdr:cNvSpPr txBox="1"/>
      </xdr:nvSpPr>
      <xdr:spPr>
        <a:xfrm>
          <a:off x="7772400" y="3898900"/>
          <a:ext cx="1638300" cy="4699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t>Only fill in the</a:t>
          </a:r>
          <a:r>
            <a:rPr lang="cs-CZ" sz="1100">
              <a:solidFill>
                <a:schemeClr val="accent2">
                  <a:lumMod val="75000"/>
                </a:schemeClr>
              </a:solidFill>
            </a:rPr>
            <a:t> </a:t>
          </a:r>
          <a:r>
            <a:rPr lang="cs-CZ" sz="1100" b="1">
              <a:solidFill>
                <a:schemeClr val="accent2">
                  <a:lumMod val="75000"/>
                </a:schemeClr>
              </a:solidFill>
            </a:rPr>
            <a:t>RELEVANT </a:t>
          </a:r>
          <a:r>
            <a:rPr lang="cs-CZ" sz="1100" b="1"/>
            <a:t>criteria </a:t>
          </a:r>
          <a:r>
            <a:rPr lang="cs-CZ" sz="1100"/>
            <a:t>listed</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852846</xdr:colOff>
      <xdr:row>17</xdr:row>
      <xdr:rowOff>231752</xdr:rowOff>
    </xdr:from>
    <xdr:to>
      <xdr:col>9</xdr:col>
      <xdr:colOff>806497</xdr:colOff>
      <xdr:row>33</xdr:row>
      <xdr:rowOff>111241</xdr:rowOff>
    </xdr:to>
    <xdr:sp macro="" textlink="">
      <xdr:nvSpPr>
        <xdr:cNvPr id="2" name="TextovéPole 1">
          <a:extLst>
            <a:ext uri="{FF2B5EF4-FFF2-40B4-BE49-F238E27FC236}">
              <a16:creationId xmlns:a16="http://schemas.microsoft.com/office/drawing/2014/main" id="{E3A55321-22A8-DA4F-8289-A92E5BC175CC}"/>
            </a:ext>
          </a:extLst>
        </xdr:cNvPr>
        <xdr:cNvSpPr txBox="1"/>
      </xdr:nvSpPr>
      <xdr:spPr>
        <a:xfrm>
          <a:off x="8287445" y="4931679"/>
          <a:ext cx="4477446" cy="34113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t>To the criteria in Part II. </a:t>
          </a:r>
          <a:r>
            <a:rPr lang="cs-CZ" sz="1100" b="1"/>
            <a:t>data for</a:t>
          </a:r>
          <a:r>
            <a:rPr lang="cs-CZ" sz="1100" b="1" baseline="0"/>
            <a:t> the whole group of undertakings (including the partner) </a:t>
          </a:r>
          <a:r>
            <a:rPr lang="cs-CZ" sz="1100" baseline="0"/>
            <a:t>are entered as follows:</a:t>
          </a:r>
        </a:p>
        <a:p>
          <a:r>
            <a:rPr lang="cs-CZ" sz="1100" baseline="0"/>
            <a:t>a) </a:t>
          </a:r>
          <a:r>
            <a:rPr lang="cs-CZ" sz="1100" u="sng" baseline="0"/>
            <a:t>data from the consolidated financial statements </a:t>
          </a:r>
          <a:r>
            <a:rPr lang="cs-CZ" sz="1100" baseline="0"/>
            <a:t>(if available),</a:t>
          </a:r>
        </a:p>
        <a:p>
          <a:r>
            <a:rPr lang="cs-CZ" sz="1100" baseline="0"/>
            <a:t>b) </a:t>
          </a:r>
          <a:r>
            <a:rPr lang="cs-CZ" sz="1100" u="sng" baseline="0"/>
            <a:t>data for individual undertakings belonging to the group </a:t>
          </a:r>
          <a:r>
            <a:rPr lang="cs-CZ" sz="1100" baseline="0"/>
            <a:t>of undertakings (see data in Parts III.A, III.B and III.C).</a:t>
          </a:r>
          <a:endParaRPr lang="cs-CZ" sz="1100"/>
        </a:p>
        <a:p>
          <a:endParaRPr lang="cs-CZ" sz="1100" baseline="0"/>
        </a:p>
        <a:p>
          <a:r>
            <a:rPr lang="cs-CZ" sz="1100" baseline="0"/>
            <a:t>In case the group includes undertakings for which </a:t>
          </a:r>
          <a:r>
            <a:rPr lang="cs-CZ" sz="1100" b="1" baseline="0"/>
            <a:t>different criteria A/B apply</a:t>
          </a:r>
          <a:r>
            <a:rPr lang="cs-CZ" sz="1100" baseline="0"/>
            <a:t>, the verification of the fulfillment of the criteria will be carried out separately for the undertakings falling under criterion A (part III.A) and separately for the undertakings falling under criterion B (part III.B). Undertakings which do not have share capital or a minimum capital requirement shall be listed in Part III.C.</a:t>
          </a:r>
        </a:p>
        <a:p>
          <a:endParaRPr lang="cs-CZ" sz="1100" baseline="0"/>
        </a:p>
        <a:p>
          <a:r>
            <a:rPr lang="cs-CZ" sz="1100" baseline="0"/>
            <a:t>Note: the scope of the group should overlap with the definition of “</a:t>
          </a:r>
          <a:r>
            <a:rPr lang="cs-CZ" sz="1100" b="1" baseline="0"/>
            <a:t>linked enterprises</a:t>
          </a:r>
          <a:r>
            <a:rPr lang="cs-CZ" sz="1100" baseline="0"/>
            <a:t>” according to Article 3, paragraph 3 of Annex I of the GBER - Definition of SME, however, real control relations between the group undertakings are decisive. If there is not a control relationship between the undertakings (e.g. they only form "partner enterprises" according to the SME definition), they are not considered a group.</a:t>
          </a:r>
        </a:p>
      </xdr:txBody>
    </xdr:sp>
    <xdr:clientData/>
  </xdr:twoCellAnchor>
  <xdr:twoCellAnchor>
    <xdr:from>
      <xdr:col>6</xdr:col>
      <xdr:colOff>166861</xdr:colOff>
      <xdr:row>54</xdr:row>
      <xdr:rowOff>166862</xdr:rowOff>
    </xdr:from>
    <xdr:to>
      <xdr:col>11</xdr:col>
      <xdr:colOff>825037</xdr:colOff>
      <xdr:row>59</xdr:row>
      <xdr:rowOff>83431</xdr:rowOff>
    </xdr:to>
    <xdr:sp macro="" textlink="">
      <xdr:nvSpPr>
        <xdr:cNvPr id="3" name="TextovéPole 2">
          <a:extLst>
            <a:ext uri="{FF2B5EF4-FFF2-40B4-BE49-F238E27FC236}">
              <a16:creationId xmlns:a16="http://schemas.microsoft.com/office/drawing/2014/main" id="{2BCBA0F0-6E31-4E40-89AD-4CF5ACC2299C}"/>
            </a:ext>
          </a:extLst>
        </xdr:cNvPr>
        <xdr:cNvSpPr txBox="1"/>
      </xdr:nvSpPr>
      <xdr:spPr>
        <a:xfrm>
          <a:off x="8778759" y="13487957"/>
          <a:ext cx="5728906" cy="10475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t>If the </a:t>
          </a:r>
          <a:r>
            <a:rPr lang="cs-CZ" sz="1100" b="1"/>
            <a:t>partner does not have consolidated financial statements</a:t>
          </a:r>
          <a:r>
            <a:rPr lang="cs-CZ" sz="1100"/>
            <a:t>, he shall provide data for individual undertakings belonging to the group, </a:t>
          </a:r>
          <a:r>
            <a:rPr lang="cs-CZ" sz="1100" u="sng"/>
            <a:t>including the partner</a:t>
          </a:r>
          <a:r>
            <a:rPr lang="cs-CZ" sz="1100" u="none"/>
            <a:t> </a:t>
          </a:r>
          <a:r>
            <a:rPr lang="cs-CZ" sz="1100"/>
            <a:t>as follows:</a:t>
          </a:r>
        </a:p>
        <a:p>
          <a:r>
            <a:rPr lang="cs-CZ" sz="1100"/>
            <a:t>- Part III.A - data for undertakings falling under criterion A,</a:t>
          </a:r>
        </a:p>
        <a:p>
          <a:r>
            <a:rPr lang="cs-CZ" sz="1100"/>
            <a:t>- Part III.B - data for undertakings falling under criterion B,</a:t>
          </a:r>
        </a:p>
        <a:p>
          <a:r>
            <a:rPr lang="cs-CZ" sz="1100"/>
            <a:t>- Part III.C - data for undertakings that do not have share capital or a minimum capital requirement</a:t>
          </a:r>
        </a:p>
      </xdr:txBody>
    </xdr:sp>
    <xdr:clientData/>
  </xdr:twoCellAnchor>
  <xdr:twoCellAnchor>
    <xdr:from>
      <xdr:col>5</xdr:col>
      <xdr:colOff>185401</xdr:colOff>
      <xdr:row>14</xdr:row>
      <xdr:rowOff>241022</xdr:rowOff>
    </xdr:from>
    <xdr:to>
      <xdr:col>6</xdr:col>
      <xdr:colOff>1529562</xdr:colOff>
      <xdr:row>16</xdr:row>
      <xdr:rowOff>37081</xdr:rowOff>
    </xdr:to>
    <xdr:sp macro="" textlink="">
      <xdr:nvSpPr>
        <xdr:cNvPr id="4" name="TextovéPole 3">
          <a:extLst>
            <a:ext uri="{FF2B5EF4-FFF2-40B4-BE49-F238E27FC236}">
              <a16:creationId xmlns:a16="http://schemas.microsoft.com/office/drawing/2014/main" id="{24252B29-FAD4-A74B-8CC5-CDC8BB056B93}"/>
            </a:ext>
          </a:extLst>
        </xdr:cNvPr>
        <xdr:cNvSpPr txBox="1"/>
      </xdr:nvSpPr>
      <xdr:spPr>
        <a:xfrm>
          <a:off x="7620000" y="4338394"/>
          <a:ext cx="2521460" cy="29664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t>Only fill in the</a:t>
          </a:r>
          <a:r>
            <a:rPr lang="cs-CZ" sz="1100">
              <a:solidFill>
                <a:schemeClr val="accent2">
                  <a:lumMod val="75000"/>
                </a:schemeClr>
              </a:solidFill>
            </a:rPr>
            <a:t> </a:t>
          </a:r>
          <a:r>
            <a:rPr lang="cs-CZ" sz="1100" b="1">
              <a:solidFill>
                <a:schemeClr val="accent2">
                  <a:lumMod val="75000"/>
                </a:schemeClr>
              </a:solidFill>
            </a:rPr>
            <a:t>RELEVANT </a:t>
          </a:r>
          <a:r>
            <a:rPr lang="cs-CZ" sz="1100" b="1"/>
            <a:t>criteria </a:t>
          </a:r>
          <a:r>
            <a:rPr lang="cs-CZ" sz="1100"/>
            <a:t>listed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4:A40"/>
  <sheetViews>
    <sheetView tabSelected="1" zoomScaleNormal="100" workbookViewId="0"/>
  </sheetViews>
  <sheetFormatPr defaultColWidth="11" defaultRowHeight="15.6"/>
  <sheetData>
    <row r="34" spans="1:1" ht="26.25" customHeight="1"/>
    <row r="39" spans="1:1">
      <c r="A39" s="35"/>
    </row>
    <row r="40" spans="1:1">
      <c r="A40" s="35"/>
    </row>
  </sheetData>
  <sheetProtection algorithmName="SHA-512" hashValue="bOAqhT/JCCk05DnBGMNkdRZH29oL9hP88emI87DffQfzOABH/VJCWr1tA7JbL9gcTbgFoZebsDH0APFSzNzPGQ==" saltValue="Dx9XjdoXhER4QzqURVj4oA==" spinCount="100000" sheet="1" objects="1" scenarios="1"/>
  <pageMargins left="0.7" right="0.7" top="0.78740157499999996" bottom="0.78740157499999996" header="0.3" footer="0.3"/>
  <pageSetup paperSize="9" scale="9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68"/>
  <sheetViews>
    <sheetView zoomScaleNormal="100" workbookViewId="0">
      <selection activeCell="B2" sqref="B2"/>
    </sheetView>
  </sheetViews>
  <sheetFormatPr defaultColWidth="11" defaultRowHeight="13.9"/>
  <cols>
    <col min="1" max="1" width="4.5" style="36" customWidth="1"/>
    <col min="2" max="2" width="59.5" style="37" customWidth="1"/>
    <col min="3" max="3" width="9.25" style="37" customWidth="1"/>
    <col min="4" max="4" width="10" style="38" customWidth="1"/>
    <col min="5" max="5" width="15.5" style="38" customWidth="1"/>
    <col min="6" max="6" width="15.5" style="37" customWidth="1"/>
    <col min="7" max="7" width="22" style="39" customWidth="1"/>
    <col min="8" max="13" width="10.5" style="40"/>
    <col min="14" max="16384" width="11" style="38"/>
  </cols>
  <sheetData>
    <row r="1" spans="1:11" ht="5.25" customHeight="1"/>
    <row r="2" spans="1:11" ht="17.45">
      <c r="B2" s="41" t="s">
        <v>0</v>
      </c>
      <c r="C2" s="42"/>
    </row>
    <row r="3" spans="1:11" ht="5.25" customHeight="1" thickBot="1"/>
    <row r="4" spans="1:11" ht="17.25" customHeight="1">
      <c r="A4" s="43" t="s">
        <v>1</v>
      </c>
      <c r="B4" s="113" t="s">
        <v>2</v>
      </c>
      <c r="C4" s="133"/>
      <c r="D4" s="105"/>
      <c r="E4" s="105"/>
      <c r="F4" s="106"/>
      <c r="G4" s="40"/>
    </row>
    <row r="5" spans="1:11" ht="17.25" customHeight="1">
      <c r="B5" s="114" t="s">
        <v>3</v>
      </c>
      <c r="C5" s="115"/>
      <c r="D5" s="109"/>
      <c r="E5" s="109"/>
      <c r="F5" s="110"/>
      <c r="G5" s="44"/>
    </row>
    <row r="6" spans="1:11" ht="17.25" customHeight="1">
      <c r="B6" s="114" t="s">
        <v>4</v>
      </c>
      <c r="C6" s="115"/>
      <c r="D6" s="109"/>
      <c r="E6" s="109"/>
      <c r="F6" s="110"/>
      <c r="G6" s="44"/>
    </row>
    <row r="7" spans="1:11" ht="17.25" customHeight="1">
      <c r="B7" s="114" t="s">
        <v>5</v>
      </c>
      <c r="C7" s="115"/>
      <c r="D7" s="129"/>
      <c r="E7" s="129"/>
      <c r="F7" s="130"/>
      <c r="G7" s="45"/>
    </row>
    <row r="8" spans="1:11" ht="17.25" customHeight="1" thickBot="1">
      <c r="B8" s="134" t="s">
        <v>6</v>
      </c>
      <c r="C8" s="135"/>
      <c r="D8" s="131"/>
      <c r="E8" s="131"/>
      <c r="F8" s="132"/>
    </row>
    <row r="9" spans="1:11" ht="10.15" customHeight="1" thickBot="1">
      <c r="C9" s="46"/>
      <c r="J9" s="47"/>
      <c r="K9" s="38"/>
    </row>
    <row r="10" spans="1:11" ht="17.25" customHeight="1">
      <c r="B10" s="113" t="s">
        <v>7</v>
      </c>
      <c r="C10" s="133"/>
      <c r="D10" s="105" t="s">
        <v>8</v>
      </c>
      <c r="E10" s="105"/>
      <c r="F10" s="106"/>
      <c r="K10" s="38"/>
    </row>
    <row r="11" spans="1:11" ht="33" customHeight="1">
      <c r="B11" s="107" t="s">
        <v>9</v>
      </c>
      <c r="C11" s="108"/>
      <c r="D11" s="109" t="s">
        <v>8</v>
      </c>
      <c r="E11" s="109"/>
      <c r="F11" s="110"/>
      <c r="K11" s="38"/>
    </row>
    <row r="12" spans="1:11" ht="17.25" customHeight="1">
      <c r="B12" s="114" t="s">
        <v>10</v>
      </c>
      <c r="C12" s="115"/>
      <c r="D12" s="109" t="s">
        <v>8</v>
      </c>
      <c r="E12" s="109"/>
      <c r="F12" s="110"/>
      <c r="K12" s="38"/>
    </row>
    <row r="13" spans="1:11" ht="34.15" customHeight="1">
      <c r="B13" s="114" t="s">
        <v>11</v>
      </c>
      <c r="C13" s="115"/>
      <c r="D13" s="109" t="s">
        <v>8</v>
      </c>
      <c r="E13" s="109"/>
      <c r="F13" s="110"/>
      <c r="K13" s="38"/>
    </row>
    <row r="14" spans="1:11" ht="17.25" customHeight="1">
      <c r="B14" s="114" t="s">
        <v>12</v>
      </c>
      <c r="C14" s="115"/>
      <c r="D14" s="109"/>
      <c r="E14" s="109"/>
      <c r="F14" s="110"/>
      <c r="K14" s="38"/>
    </row>
    <row r="15" spans="1:11" ht="43.15" customHeight="1" thickBot="1">
      <c r="B15" s="148" t="s">
        <v>13</v>
      </c>
      <c r="C15" s="149"/>
      <c r="D15" s="150" t="s">
        <v>8</v>
      </c>
      <c r="E15" s="150"/>
      <c r="F15" s="151"/>
      <c r="K15" s="38"/>
    </row>
    <row r="16" spans="1:11" ht="20.25" customHeight="1" thickBot="1">
      <c r="K16" s="38"/>
    </row>
    <row r="17" spans="1:11" ht="20.25" customHeight="1" thickBot="1">
      <c r="A17" s="43" t="s">
        <v>14</v>
      </c>
      <c r="B17" s="142" t="s">
        <v>15</v>
      </c>
      <c r="C17" s="143"/>
      <c r="D17" s="111" t="b">
        <f>IF(AND(D10="Yes",D11="Yes"),"criteria C,D",IF(AND(D10="Yes",D12="Yes",D13="Yes"),"criteria B,C,D",IF(AND(D10="Yes",D12="No",D13="Yes"),"criteria A,C,D",IF(AND(D10="No",D12="No",D13="Yes"),"criteria A,C,D,E",IF(AND(D10="No",D12="Yes",D13="Yes"),"criteria B,C,D,E",IF(AND(D10="No",D12="No",D13="No"),"criteria C,D,E",IF(AND(D10="Yes",D12="No",D13="No"),"criteria C,D",IF(AND(D10="Yes",D12="Yes",D13="No"),"criteria C,D",IF(AND(D10="No",D12="Yes",D13="No"),"criteria C,D,E")))))))))</f>
        <v>0</v>
      </c>
      <c r="E17" s="112"/>
      <c r="F17" s="116"/>
      <c r="G17" s="117"/>
      <c r="H17" s="48"/>
      <c r="K17" s="38"/>
    </row>
    <row r="18" spans="1:11" ht="8.25" customHeight="1" thickBot="1">
      <c r="K18" s="38"/>
    </row>
    <row r="19" spans="1:11" ht="20.25" customHeight="1">
      <c r="B19" s="113" t="s">
        <v>16</v>
      </c>
      <c r="C19" s="123" t="s">
        <v>17</v>
      </c>
      <c r="D19" s="124"/>
      <c r="E19" s="49" t="str">
        <f>IF(OR(D17="criteria A,C,D,E",D17="criteria A,C,D"),"RELEVANT","NOT RELEVANT")</f>
        <v>NOT RELEVANT</v>
      </c>
      <c r="K19" s="38"/>
    </row>
    <row r="20" spans="1:11" s="42" customFormat="1" ht="20.25" customHeight="1">
      <c r="A20" s="36"/>
      <c r="B20" s="114"/>
      <c r="C20" s="125"/>
      <c r="D20" s="126"/>
      <c r="E20" s="50" t="str">
        <f>IF($D$8&gt;1,$D$8,"")</f>
        <v/>
      </c>
    </row>
    <row r="21" spans="1:11" s="42" customFormat="1" ht="17.25" customHeight="1">
      <c r="A21" s="36"/>
      <c r="B21" s="51" t="s">
        <v>18</v>
      </c>
      <c r="C21" s="121"/>
      <c r="D21" s="122"/>
      <c r="E21" s="3"/>
      <c r="G21" s="52" t="s">
        <v>8</v>
      </c>
    </row>
    <row r="22" spans="1:11" ht="17.25" customHeight="1">
      <c r="B22" s="51" t="s">
        <v>19</v>
      </c>
      <c r="C22" s="121"/>
      <c r="D22" s="122"/>
      <c r="E22" s="3"/>
      <c r="G22" s="53" t="s">
        <v>20</v>
      </c>
      <c r="K22" s="38"/>
    </row>
    <row r="23" spans="1:11" ht="17.25" customHeight="1">
      <c r="B23" s="51" t="s">
        <v>21</v>
      </c>
      <c r="C23" s="121"/>
      <c r="D23" s="122"/>
      <c r="E23" s="3"/>
      <c r="G23" s="53" t="s">
        <v>22</v>
      </c>
      <c r="K23" s="38"/>
    </row>
    <row r="24" spans="1:11" ht="17.25" customHeight="1" thickBot="1">
      <c r="B24" s="145" t="s">
        <v>23</v>
      </c>
      <c r="C24" s="146"/>
      <c r="D24" s="147"/>
      <c r="E24" s="54" t="str">
        <f>IF(E21&lt;((E22+E23)/2),"Yes","No")</f>
        <v>No</v>
      </c>
      <c r="K24" s="38"/>
    </row>
    <row r="25" spans="1:11" ht="10.15" customHeight="1" thickBot="1">
      <c r="D25" s="36"/>
      <c r="E25" s="36"/>
      <c r="K25" s="38"/>
    </row>
    <row r="26" spans="1:11" s="40" customFormat="1" ht="20.25" customHeight="1">
      <c r="A26" s="36"/>
      <c r="B26" s="127" t="s">
        <v>24</v>
      </c>
      <c r="C26" s="123" t="s">
        <v>17</v>
      </c>
      <c r="D26" s="124"/>
      <c r="E26" s="49" t="str">
        <f>IF(OR(D17="criteria B,C,D,E",D17="criteria B,C,D"),"RELEVANT","NOT RELEVANT")</f>
        <v>NOT RELEVANT</v>
      </c>
      <c r="F26" s="37"/>
      <c r="G26" s="39"/>
      <c r="K26" s="38"/>
    </row>
    <row r="27" spans="1:11" s="40" customFormat="1" ht="20.25" customHeight="1">
      <c r="A27" s="36"/>
      <c r="B27" s="128"/>
      <c r="C27" s="125"/>
      <c r="D27" s="126"/>
      <c r="E27" s="50" t="str">
        <f>IF($D$8&gt;1,$D$8,"")</f>
        <v/>
      </c>
      <c r="F27" s="37"/>
      <c r="G27" s="39"/>
      <c r="K27" s="38"/>
    </row>
    <row r="28" spans="1:11" s="40" customFormat="1" ht="17.25" customHeight="1">
      <c r="A28" s="36"/>
      <c r="B28" s="51" t="s">
        <v>18</v>
      </c>
      <c r="C28" s="121"/>
      <c r="D28" s="122"/>
      <c r="E28" s="3"/>
      <c r="F28" s="37"/>
      <c r="G28" s="39"/>
      <c r="K28" s="38"/>
    </row>
    <row r="29" spans="1:11" s="40" customFormat="1" ht="17.25" customHeight="1">
      <c r="A29" s="36"/>
      <c r="B29" s="51" t="s">
        <v>25</v>
      </c>
      <c r="C29" s="121"/>
      <c r="D29" s="122"/>
      <c r="E29" s="3"/>
      <c r="F29" s="37"/>
      <c r="G29" s="39"/>
      <c r="K29" s="38"/>
    </row>
    <row r="30" spans="1:11" s="40" customFormat="1" ht="17.25" customHeight="1">
      <c r="A30" s="36"/>
      <c r="B30" s="51" t="s">
        <v>26</v>
      </c>
      <c r="C30" s="121"/>
      <c r="D30" s="122"/>
      <c r="E30" s="3"/>
      <c r="F30" s="37"/>
      <c r="G30" s="39"/>
      <c r="K30" s="38"/>
    </row>
    <row r="31" spans="1:11" s="40" customFormat="1" ht="17.25" customHeight="1" thickBot="1">
      <c r="A31" s="36"/>
      <c r="B31" s="145" t="s">
        <v>27</v>
      </c>
      <c r="C31" s="146"/>
      <c r="D31" s="147"/>
      <c r="E31" s="54" t="str">
        <f>IF(AND((E29+E30)&gt;0,E28&gt;0),"No",(IF((ABS(E29+E30))&gt;((E28-(E29+E30))/2),"Yes","No")))</f>
        <v>No</v>
      </c>
      <c r="F31" s="37"/>
      <c r="G31" s="39"/>
      <c r="K31" s="38"/>
    </row>
    <row r="32" spans="1:11" s="40" customFormat="1" ht="10.15" customHeight="1" thickBot="1">
      <c r="A32" s="36"/>
      <c r="B32" s="37"/>
      <c r="C32" s="37"/>
      <c r="D32" s="38"/>
      <c r="E32" s="38"/>
      <c r="F32" s="37"/>
      <c r="G32" s="39"/>
      <c r="K32" s="38"/>
    </row>
    <row r="33" spans="1:11" s="40" customFormat="1" ht="25.9" customHeight="1">
      <c r="A33" s="36"/>
      <c r="B33" s="55" t="s">
        <v>28</v>
      </c>
      <c r="C33" s="156" t="s">
        <v>29</v>
      </c>
      <c r="D33" s="156"/>
      <c r="E33" s="49" t="s">
        <v>30</v>
      </c>
      <c r="F33" s="37"/>
      <c r="G33" s="39"/>
      <c r="K33" s="38"/>
    </row>
    <row r="34" spans="1:11" s="40" customFormat="1" ht="29.45" customHeight="1">
      <c r="A34" s="36"/>
      <c r="B34" s="56" t="s">
        <v>31</v>
      </c>
      <c r="C34" s="121"/>
      <c r="D34" s="122"/>
      <c r="E34" s="4" t="s">
        <v>8</v>
      </c>
      <c r="F34" s="37"/>
      <c r="G34" s="39"/>
      <c r="K34" s="38"/>
    </row>
    <row r="35" spans="1:11" s="40" customFormat="1" ht="28.9" customHeight="1">
      <c r="A35" s="36"/>
      <c r="B35" s="56" t="s">
        <v>32</v>
      </c>
      <c r="C35" s="144" t="s">
        <v>33</v>
      </c>
      <c r="D35" s="144"/>
      <c r="E35" s="4" t="s">
        <v>8</v>
      </c>
      <c r="F35" s="37"/>
      <c r="G35" s="39"/>
      <c r="K35" s="38"/>
    </row>
    <row r="36" spans="1:11" s="40" customFormat="1" ht="17.25" customHeight="1" thickBot="1">
      <c r="A36" s="36"/>
      <c r="B36" s="145" t="s">
        <v>34</v>
      </c>
      <c r="C36" s="146"/>
      <c r="D36" s="147"/>
      <c r="E36" s="54" t="str">
        <f>IF(OR(E34="Yes",E35="Yes"),"Yes","No")</f>
        <v>No</v>
      </c>
      <c r="F36" s="37"/>
      <c r="G36" s="39"/>
      <c r="K36" s="38"/>
    </row>
    <row r="37" spans="1:11" s="40" customFormat="1" ht="10.15" customHeight="1" thickBot="1">
      <c r="A37" s="36"/>
      <c r="B37" s="39"/>
      <c r="C37" s="39"/>
      <c r="E37" s="38"/>
      <c r="F37" s="37"/>
      <c r="G37" s="39"/>
      <c r="K37" s="38"/>
    </row>
    <row r="38" spans="1:11" s="40" customFormat="1" ht="20.25" customHeight="1">
      <c r="A38" s="36"/>
      <c r="B38" s="55" t="s">
        <v>35</v>
      </c>
      <c r="C38" s="156" t="s">
        <v>29</v>
      </c>
      <c r="D38" s="156"/>
      <c r="E38" s="49" t="s">
        <v>30</v>
      </c>
      <c r="F38" s="37"/>
      <c r="G38" s="39"/>
      <c r="K38" s="38"/>
    </row>
    <row r="39" spans="1:11" s="40" customFormat="1" ht="32.25" customHeight="1">
      <c r="A39" s="36"/>
      <c r="B39" s="56" t="s">
        <v>36</v>
      </c>
      <c r="C39" s="144" t="s">
        <v>33</v>
      </c>
      <c r="D39" s="144"/>
      <c r="E39" s="4" t="s">
        <v>8</v>
      </c>
      <c r="F39" s="37"/>
      <c r="G39" s="39"/>
      <c r="K39" s="38"/>
    </row>
    <row r="40" spans="1:11" s="40" customFormat="1" ht="32.25" customHeight="1">
      <c r="A40" s="36"/>
      <c r="B40" s="56" t="s">
        <v>37</v>
      </c>
      <c r="C40" s="144" t="s">
        <v>33</v>
      </c>
      <c r="D40" s="144"/>
      <c r="E40" s="4" t="s">
        <v>8</v>
      </c>
      <c r="F40" s="37"/>
      <c r="G40" s="39"/>
      <c r="K40" s="38"/>
    </row>
    <row r="41" spans="1:11" s="40" customFormat="1" ht="17.25" customHeight="1" thickBot="1">
      <c r="A41" s="36"/>
      <c r="B41" s="145" t="s">
        <v>38</v>
      </c>
      <c r="C41" s="146"/>
      <c r="D41" s="147"/>
      <c r="E41" s="54" t="str">
        <f>IF(OR(E39="Yes",E40="Yes"),"Yes","No")</f>
        <v>No</v>
      </c>
      <c r="F41" s="37"/>
      <c r="G41" s="39"/>
      <c r="K41" s="38"/>
    </row>
    <row r="42" spans="1:11" s="40" customFormat="1" ht="10.15" customHeight="1" thickBot="1">
      <c r="A42" s="36"/>
      <c r="B42" s="39"/>
      <c r="C42" s="39"/>
      <c r="E42" s="38"/>
      <c r="F42" s="37"/>
      <c r="G42" s="39"/>
      <c r="K42" s="38"/>
    </row>
    <row r="43" spans="1:11" s="40" customFormat="1" ht="20.25" customHeight="1" thickBot="1">
      <c r="A43" s="36"/>
      <c r="B43" s="118" t="s">
        <v>39</v>
      </c>
      <c r="C43" s="119"/>
      <c r="D43" s="120"/>
      <c r="E43" s="57" t="str">
        <f>IF(OR(D17="criteria A,C,D,E",D17="criteria B,C,D,E",D17="criteria C,D,E"),"RELEVANT","NOT RELEVANT")</f>
        <v>NOT RELEVANT</v>
      </c>
      <c r="F43" s="46"/>
      <c r="G43" s="58"/>
      <c r="K43" s="38"/>
    </row>
    <row r="44" spans="1:11" s="40" customFormat="1" ht="5.25" customHeight="1" thickBot="1">
      <c r="A44" s="36"/>
      <c r="B44" s="39"/>
      <c r="C44" s="39"/>
      <c r="E44" s="36"/>
      <c r="F44" s="36"/>
      <c r="G44" s="58"/>
      <c r="K44" s="38"/>
    </row>
    <row r="45" spans="1:11" s="40" customFormat="1" ht="28.9" customHeight="1">
      <c r="A45" s="36"/>
      <c r="B45" s="59" t="s">
        <v>40</v>
      </c>
      <c r="C45" s="156" t="s">
        <v>41</v>
      </c>
      <c r="D45" s="156"/>
      <c r="E45" s="60" t="str">
        <f>IF($D$8&gt;1,$D$8,"")</f>
        <v/>
      </c>
      <c r="F45" s="61" t="str">
        <f>IF($D$8&gt;1,$D$8-1,"")</f>
        <v/>
      </c>
      <c r="G45" s="58"/>
      <c r="K45" s="38"/>
    </row>
    <row r="46" spans="1:11" s="40" customFormat="1" ht="17.25" customHeight="1">
      <c r="A46" s="36"/>
      <c r="B46" s="62" t="s">
        <v>18</v>
      </c>
      <c r="C46" s="121"/>
      <c r="D46" s="122"/>
      <c r="E46" s="2"/>
      <c r="F46" s="3"/>
      <c r="G46" s="58"/>
      <c r="H46" s="36"/>
      <c r="K46" s="38"/>
    </row>
    <row r="47" spans="1:11" s="40" customFormat="1" ht="17.25" customHeight="1">
      <c r="A47" s="36"/>
      <c r="B47" s="62" t="s">
        <v>42</v>
      </c>
      <c r="C47" s="121"/>
      <c r="D47" s="122"/>
      <c r="E47" s="2"/>
      <c r="F47" s="3"/>
      <c r="G47" s="58"/>
      <c r="H47" s="36"/>
      <c r="K47" s="38"/>
    </row>
    <row r="48" spans="1:11" s="40" customFormat="1" ht="17.25" customHeight="1">
      <c r="A48" s="36"/>
      <c r="B48" s="154" t="s">
        <v>43</v>
      </c>
      <c r="C48" s="155"/>
      <c r="D48" s="155"/>
      <c r="E48" s="63" t="str">
        <f>IF((E46)=0,"NR",(E47/E46))</f>
        <v>NR</v>
      </c>
      <c r="F48" s="64" t="str">
        <f>IF((F46)=0,"NR",(F47/F46))</f>
        <v>NR</v>
      </c>
      <c r="G48" s="58"/>
      <c r="H48" s="65"/>
      <c r="K48" s="38"/>
    </row>
    <row r="49" spans="1:11" s="40" customFormat="1" ht="17.25" customHeight="1" thickBot="1">
      <c r="A49" s="36"/>
      <c r="B49" s="152" t="s">
        <v>44</v>
      </c>
      <c r="C49" s="153"/>
      <c r="D49" s="153"/>
      <c r="E49" s="66" t="str">
        <f>IF((E46)="0","Yes",IF((E48)&lt;0,"Chyba",IF(E48&gt;7.5,"Yes","No")))</f>
        <v>Yes</v>
      </c>
      <c r="F49" s="67" t="str">
        <f>IF((F46)="0","Yes",IF((F48)&lt;0,"Chyba",IF(F48&gt;7.5,"Yes","No")))</f>
        <v>Yes</v>
      </c>
      <c r="G49" s="58"/>
      <c r="K49" s="38"/>
    </row>
    <row r="50" spans="1:11" s="40" customFormat="1" ht="5.25" customHeight="1" thickBot="1">
      <c r="A50" s="36"/>
      <c r="B50" s="39"/>
      <c r="C50" s="39"/>
      <c r="E50" s="36"/>
      <c r="F50" s="36"/>
      <c r="G50" s="58"/>
      <c r="K50" s="38"/>
    </row>
    <row r="51" spans="1:11" s="40" customFormat="1" ht="40.15" customHeight="1">
      <c r="A51" s="36"/>
      <c r="B51" s="59" t="s">
        <v>45</v>
      </c>
      <c r="C51" s="156" t="s">
        <v>46</v>
      </c>
      <c r="D51" s="156"/>
      <c r="E51" s="60" t="str">
        <f>IF($D$8&gt;1,$D$8,"")</f>
        <v/>
      </c>
      <c r="F51" s="61" t="str">
        <f>IF($D$8&gt;1,$D$8-1,"")</f>
        <v/>
      </c>
      <c r="G51" s="58"/>
    </row>
    <row r="52" spans="1:11" s="40" customFormat="1" ht="17.25" customHeight="1">
      <c r="A52" s="36"/>
      <c r="B52" s="62" t="s">
        <v>47</v>
      </c>
      <c r="C52" s="121"/>
      <c r="D52" s="122"/>
      <c r="E52" s="2"/>
      <c r="F52" s="3"/>
      <c r="G52" s="58"/>
      <c r="H52" s="36"/>
    </row>
    <row r="53" spans="1:11" s="40" customFormat="1" ht="17.25" customHeight="1">
      <c r="A53" s="36"/>
      <c r="B53" s="62" t="s">
        <v>48</v>
      </c>
      <c r="C53" s="121"/>
      <c r="D53" s="122"/>
      <c r="E53" s="2"/>
      <c r="F53" s="3"/>
      <c r="G53" s="58"/>
      <c r="H53" s="36"/>
    </row>
    <row r="54" spans="1:11" s="40" customFormat="1" ht="17.25" customHeight="1">
      <c r="A54" s="36"/>
      <c r="B54" s="62" t="s">
        <v>49</v>
      </c>
      <c r="C54" s="121"/>
      <c r="D54" s="122"/>
      <c r="E54" s="2"/>
      <c r="F54" s="3"/>
      <c r="G54" s="58"/>
      <c r="H54" s="36"/>
    </row>
    <row r="55" spans="1:11" s="40" customFormat="1" ht="17.25" customHeight="1">
      <c r="A55" s="36"/>
      <c r="B55" s="154" t="s">
        <v>50</v>
      </c>
      <c r="C55" s="155"/>
      <c r="D55" s="155"/>
      <c r="E55" s="63" t="str">
        <f>IF(E53=0,"NR",(E52+E53+E54)/E53)</f>
        <v>NR</v>
      </c>
      <c r="F55" s="64" t="str">
        <f>IF(F53=0,"NR",(F52+F53+F54)/F53)</f>
        <v>NR</v>
      </c>
      <c r="G55" s="58"/>
    </row>
    <row r="56" spans="1:11" s="40" customFormat="1" ht="17.25" customHeight="1" thickBot="1">
      <c r="A56" s="36"/>
      <c r="B56" s="152" t="s">
        <v>51</v>
      </c>
      <c r="C56" s="153"/>
      <c r="D56" s="153"/>
      <c r="E56" s="66" t="str">
        <f>IF((E55)="NR","NR",IF((E55)&lt;1,"Yes","No"))</f>
        <v>NR</v>
      </c>
      <c r="F56" s="67" t="str">
        <f>IF((F55)="NR","NR",IF((F55)&lt;1,"Yes","No"))</f>
        <v>NR</v>
      </c>
      <c r="G56" s="58"/>
    </row>
    <row r="57" spans="1:11" ht="5.25" customHeight="1" thickBot="1">
      <c r="B57" s="39"/>
      <c r="C57" s="39"/>
      <c r="D57" s="40"/>
    </row>
    <row r="58" spans="1:11" s="40" customFormat="1" ht="20.25" customHeight="1" thickBot="1">
      <c r="A58" s="36"/>
      <c r="B58" s="136" t="s">
        <v>52</v>
      </c>
      <c r="C58" s="137"/>
      <c r="D58" s="138"/>
      <c r="E58" s="68" t="str">
        <f>IF(AND(E49="Yes",F49="Yes",E56="Yes",F56="Yes"),"Yes","No")</f>
        <v>No</v>
      </c>
      <c r="F58" s="37"/>
      <c r="G58" s="44"/>
    </row>
    <row r="59" spans="1:11" s="40" customFormat="1" ht="15" customHeight="1" thickBot="1">
      <c r="A59" s="36"/>
      <c r="B59" s="39"/>
      <c r="C59" s="39"/>
      <c r="E59" s="38"/>
      <c r="F59" s="37"/>
      <c r="G59" s="39"/>
    </row>
    <row r="60" spans="1:11" s="40" customFormat="1" ht="32.25" customHeight="1" thickBot="1">
      <c r="A60" s="36"/>
      <c r="B60" s="139" t="s">
        <v>53</v>
      </c>
      <c r="C60" s="140"/>
      <c r="D60" s="141"/>
      <c r="E60" s="69" t="str">
        <f>IF(OR(E24="Yes",E31="Yes",E36="Yes",E41="Yes",E58="Yes"),"Yes","No")</f>
        <v>No</v>
      </c>
      <c r="F60" s="37"/>
      <c r="G60" s="39"/>
    </row>
    <row r="61" spans="1:11" s="40" customFormat="1" ht="18" customHeight="1">
      <c r="A61" s="36"/>
      <c r="B61" s="37"/>
      <c r="C61" s="37"/>
      <c r="D61" s="38"/>
      <c r="E61" s="38"/>
      <c r="F61" s="37"/>
      <c r="G61" s="39"/>
    </row>
    <row r="62" spans="1:11" ht="27.6">
      <c r="B62" s="37" t="s">
        <v>54</v>
      </c>
      <c r="C62" s="121"/>
      <c r="D62" s="157"/>
      <c r="E62" s="157"/>
      <c r="F62" s="122"/>
    </row>
    <row r="64" spans="1:11" ht="28.9" customHeight="1">
      <c r="B64" s="158" t="s">
        <v>55</v>
      </c>
      <c r="C64" s="158"/>
      <c r="D64" s="158"/>
      <c r="E64" s="158"/>
      <c r="F64" s="158"/>
    </row>
    <row r="66" spans="1:6">
      <c r="A66" s="36" t="s">
        <v>56</v>
      </c>
      <c r="B66" s="7"/>
      <c r="D66" s="38" t="s">
        <v>57</v>
      </c>
      <c r="E66" s="159"/>
      <c r="F66" s="160"/>
    </row>
    <row r="68" spans="1:6" ht="67.900000000000006" customHeight="1">
      <c r="C68" s="161" t="s">
        <v>58</v>
      </c>
      <c r="D68" s="161"/>
      <c r="E68" s="159"/>
      <c r="F68" s="160"/>
    </row>
  </sheetData>
  <sheetProtection algorithmName="SHA-512" hashValue="AiDNZlgU6+3r/ciTDwuDCtxAIv5JKBC9cDoj7vUhgtYwvmQsLs9dT14zt2JyXxJSc7QwsF2QAi6O9riP0plPOw==" saltValue="KLuLxLLoM1T+9zSxD6iZJw==" spinCount="100000" sheet="1" objects="1" scenarios="1" formatCells="0" formatColumns="0" formatRows="0"/>
  <mergeCells count="64">
    <mergeCell ref="C62:F62"/>
    <mergeCell ref="B64:F64"/>
    <mergeCell ref="E66:F66"/>
    <mergeCell ref="C68:D68"/>
    <mergeCell ref="E68:F68"/>
    <mergeCell ref="C51:D51"/>
    <mergeCell ref="C52:D52"/>
    <mergeCell ref="C53:D53"/>
    <mergeCell ref="C54:D54"/>
    <mergeCell ref="C28:D28"/>
    <mergeCell ref="C29:D29"/>
    <mergeCell ref="C30:D30"/>
    <mergeCell ref="C46:D46"/>
    <mergeCell ref="C45:D45"/>
    <mergeCell ref="C34:D34"/>
    <mergeCell ref="B48:D48"/>
    <mergeCell ref="B36:D36"/>
    <mergeCell ref="C39:D39"/>
    <mergeCell ref="C40:D40"/>
    <mergeCell ref="C38:D38"/>
    <mergeCell ref="B41:D41"/>
    <mergeCell ref="B58:D58"/>
    <mergeCell ref="B60:D60"/>
    <mergeCell ref="B12:C12"/>
    <mergeCell ref="B14:C14"/>
    <mergeCell ref="B17:C17"/>
    <mergeCell ref="C35:D35"/>
    <mergeCell ref="B31:D31"/>
    <mergeCell ref="B24:D24"/>
    <mergeCell ref="B15:C15"/>
    <mergeCell ref="D15:F15"/>
    <mergeCell ref="B49:D49"/>
    <mergeCell ref="B55:D55"/>
    <mergeCell ref="B56:D56"/>
    <mergeCell ref="D12:F12"/>
    <mergeCell ref="D14:F14"/>
    <mergeCell ref="C33:D33"/>
    <mergeCell ref="B4:C4"/>
    <mergeCell ref="B5:C5"/>
    <mergeCell ref="B6:C6"/>
    <mergeCell ref="B7:C7"/>
    <mergeCell ref="B10:C10"/>
    <mergeCell ref="B8:C8"/>
    <mergeCell ref="D4:F4"/>
    <mergeCell ref="D5:F5"/>
    <mergeCell ref="D6:F6"/>
    <mergeCell ref="D7:F7"/>
    <mergeCell ref="D8:F8"/>
    <mergeCell ref="B43:D43"/>
    <mergeCell ref="C47:D47"/>
    <mergeCell ref="C19:D20"/>
    <mergeCell ref="C26:D27"/>
    <mergeCell ref="B26:B27"/>
    <mergeCell ref="C21:D21"/>
    <mergeCell ref="C22:D22"/>
    <mergeCell ref="C23:D23"/>
    <mergeCell ref="D10:F10"/>
    <mergeCell ref="B11:C11"/>
    <mergeCell ref="D11:F11"/>
    <mergeCell ref="D17:E17"/>
    <mergeCell ref="B19:B20"/>
    <mergeCell ref="B13:C13"/>
    <mergeCell ref="D13:F13"/>
    <mergeCell ref="F17:G17"/>
  </mergeCells>
  <conditionalFormatting sqref="A1:A18">
    <cfRule type="beginsWith" dxfId="70" priority="61" operator="beginsWith" text="RE">
      <formula>LEFT(A1,LEN("RE"))="RE"</formula>
    </cfRule>
    <cfRule type="containsText" dxfId="69" priority="62" operator="containsText" text="&quot;RELEVANTNÍ&quot;">
      <formula>NOT(ISERROR(SEARCH("""RELEVANTNÍ""",A1)))</formula>
    </cfRule>
  </conditionalFormatting>
  <conditionalFormatting sqref="A22:A32 A34:A37">
    <cfRule type="beginsWith" dxfId="68" priority="87" operator="beginsWith" text="RE">
      <formula>LEFT(A22,LEN("RE"))="RE"</formula>
    </cfRule>
    <cfRule type="containsText" dxfId="67" priority="88" operator="containsText" text="&quot;RELEVANTNÍ&quot;">
      <formula>NOT(ISERROR(SEARCH("""RELEVANTNÍ""",A22)))</formula>
    </cfRule>
  </conditionalFormatting>
  <conditionalFormatting sqref="A39:A1048576">
    <cfRule type="beginsWith" dxfId="66" priority="1" operator="beginsWith" text="RE">
      <formula>LEFT(A39,LEN("RE"))="RE"</formula>
    </cfRule>
    <cfRule type="containsText" dxfId="65" priority="2" operator="containsText" text="&quot;RELEVANTNÍ&quot;">
      <formula>NOT(ISERROR(SEARCH("""RELEVANTNÍ""",A39)))</formula>
    </cfRule>
  </conditionalFormatting>
  <conditionalFormatting sqref="C21:E23">
    <cfRule type="expression" dxfId="64" priority="60">
      <formula>$E$19="NOT RELEVANT"</formula>
    </cfRule>
  </conditionalFormatting>
  <conditionalFormatting sqref="C28:E30">
    <cfRule type="expression" dxfId="63" priority="41">
      <formula>$E$26="NOT RELEVANT"</formula>
    </cfRule>
  </conditionalFormatting>
  <conditionalFormatting sqref="C46:F47">
    <cfRule type="expression" dxfId="62" priority="4">
      <formula>$E$43="NOT RELEVANT"</formula>
    </cfRule>
  </conditionalFormatting>
  <conditionalFormatting sqref="C52:F54">
    <cfRule type="expression" dxfId="61" priority="35">
      <formula>$E$43="NOT RELEVANT"</formula>
    </cfRule>
  </conditionalFormatting>
  <conditionalFormatting sqref="E20 E55:F61 E69:F1048576">
    <cfRule type="beginsWith" dxfId="60" priority="19" operator="beginsWith" text="RE">
      <formula>LEFT(E20,LEN("RE"))="RE"</formula>
    </cfRule>
  </conditionalFormatting>
  <conditionalFormatting sqref="E24">
    <cfRule type="containsText" dxfId="59" priority="91" operator="containsText" text="No">
      <formula>NOT(ISERROR(SEARCH("No",E24)))</formula>
    </cfRule>
    <cfRule type="containsText" dxfId="58" priority="92" operator="containsText" text="Yes">
      <formula>NOT(ISERROR(SEARCH("Yes",E24)))</formula>
    </cfRule>
  </conditionalFormatting>
  <conditionalFormatting sqref="E27">
    <cfRule type="beginsWith" dxfId="57" priority="18" operator="beginsWith" text="RE">
      <formula>LEFT(E27,LEN("RE"))="RE"</formula>
    </cfRule>
  </conditionalFormatting>
  <conditionalFormatting sqref="E29:E30">
    <cfRule type="beginsWith" dxfId="56" priority="42" operator="beginsWith" text="RE">
      <formula>LEFT(E29,LEN("RE"))="RE"</formula>
    </cfRule>
  </conditionalFormatting>
  <conditionalFormatting sqref="E31 E36 E41 E58 E60">
    <cfRule type="containsText" dxfId="55" priority="94" operator="containsText" text="Yes">
      <formula>NOT(ISERROR(SEARCH("Yes",E31)))</formula>
    </cfRule>
  </conditionalFormatting>
  <conditionalFormatting sqref="E58 E60 E31 E36 E41">
    <cfRule type="containsText" dxfId="54" priority="93" operator="containsText" text="No">
      <formula>NOT(ISERROR(SEARCH("No",E31)))</formula>
    </cfRule>
  </conditionalFormatting>
  <conditionalFormatting sqref="E1:F19">
    <cfRule type="beginsWith" dxfId="53" priority="6" operator="beginsWith" text="RE">
      <formula>LEFT(E1,LEN("RE"))="RE"</formula>
    </cfRule>
  </conditionalFormatting>
  <conditionalFormatting sqref="E22:F26 F20:F21 F27:F30">
    <cfRule type="beginsWith" dxfId="52" priority="86" operator="beginsWith" text="RE">
      <formula>LEFT(E20,LEN("RE"))="RE"</formula>
    </cfRule>
  </conditionalFormatting>
  <conditionalFormatting sqref="E31:F45">
    <cfRule type="beginsWith" dxfId="51" priority="7" operator="beginsWith" text="RE">
      <formula>LEFT(E31,LEN("RE"))="RE"</formula>
    </cfRule>
  </conditionalFormatting>
  <conditionalFormatting sqref="E47:F51">
    <cfRule type="beginsWith" dxfId="50" priority="16" operator="beginsWith" text="RE">
      <formula>LEFT(E47,LEN("RE"))="RE"</formula>
    </cfRule>
  </conditionalFormatting>
  <conditionalFormatting sqref="E53:F53">
    <cfRule type="beginsWith" dxfId="49" priority="36" operator="beginsWith" text="RE">
      <formula>LEFT(E53,LEN("RE"))="RE"</formula>
    </cfRule>
  </conditionalFormatting>
  <conditionalFormatting sqref="E63:F63 E65:F65 E66 E67:F67 E68">
    <cfRule type="beginsWith" dxfId="48" priority="3" operator="beginsWith" text="RE">
      <formula>LEFT(E63,LEN("RE"))="RE"</formula>
    </cfRule>
  </conditionalFormatting>
  <conditionalFormatting sqref="H46:H48">
    <cfRule type="beginsWith" dxfId="47" priority="76" operator="beginsWith" text="RE">
      <formula>LEFT(H46,LEN("RE"))="RE"</formula>
    </cfRule>
  </conditionalFormatting>
  <conditionalFormatting sqref="H52:H54">
    <cfRule type="beginsWith" dxfId="46" priority="74" operator="beginsWith" text="RE">
      <formula>LEFT(H52,LEN("RE"))="RE"</formula>
    </cfRule>
  </conditionalFormatting>
  <dataValidations count="2">
    <dataValidation type="list" allowBlank="1" showInputMessage="1" showErrorMessage="1" promptTitle="Choose a variant" sqref="E39:E40 E34:E35" xr:uid="{A5817665-0F0B-2846-BCDE-ED335B683D15}">
      <formula1>$G$21:$G$23</formula1>
    </dataValidation>
    <dataValidation type="list" allowBlank="1" showInputMessage="1" showErrorMessage="1" promptTitle="Choose a variant" prompt="Choose a variant" sqref="D10:F13 D15:F15" xr:uid="{6774FDFC-511F-5C4A-BC0D-05EE2D91FCC3}">
      <formula1>$G$21:$G$23</formula1>
    </dataValidation>
  </dataValidations>
  <pageMargins left="0.39370078740157483" right="0.39370078740157483" top="0.39370078740157483" bottom="0.3937007874015748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B8D22-F350-2847-A886-7D6F5B6CD39B}">
  <dimension ref="A1:N156"/>
  <sheetViews>
    <sheetView zoomScaleNormal="100" workbookViewId="0">
      <selection activeCell="B2" sqref="B2"/>
    </sheetView>
  </sheetViews>
  <sheetFormatPr defaultColWidth="11" defaultRowHeight="13.9"/>
  <cols>
    <col min="1" max="1" width="4.5" style="36" customWidth="1"/>
    <col min="2" max="2" width="58.5" style="37" customWidth="1"/>
    <col min="3" max="3" width="10.625" style="37" customWidth="1"/>
    <col min="4" max="4" width="10.75" style="38" customWidth="1"/>
    <col min="5" max="5" width="16" style="38" customWidth="1"/>
    <col min="6" max="6" width="16" style="37" customWidth="1"/>
    <col min="7" max="7" width="16" style="39" customWidth="1"/>
    <col min="8" max="13" width="16" style="40" customWidth="1"/>
    <col min="14" max="16384" width="11" style="38"/>
  </cols>
  <sheetData>
    <row r="1" spans="1:11" ht="5.25" customHeight="1"/>
    <row r="2" spans="1:11" ht="17.45">
      <c r="B2" s="41" t="s">
        <v>0</v>
      </c>
      <c r="C2" s="42"/>
    </row>
    <row r="3" spans="1:11" ht="5.25" customHeight="1" thickBot="1"/>
    <row r="4" spans="1:11" ht="17.25" customHeight="1">
      <c r="A4" s="43" t="s">
        <v>1</v>
      </c>
      <c r="B4" s="113" t="s">
        <v>2</v>
      </c>
      <c r="C4" s="133"/>
      <c r="D4" s="105"/>
      <c r="E4" s="105"/>
      <c r="F4" s="106"/>
      <c r="G4" s="40"/>
    </row>
    <row r="5" spans="1:11" ht="17.25" customHeight="1">
      <c r="B5" s="114" t="s">
        <v>3</v>
      </c>
      <c r="C5" s="115"/>
      <c r="D5" s="109"/>
      <c r="E5" s="109"/>
      <c r="F5" s="110"/>
      <c r="G5" s="44"/>
    </row>
    <row r="6" spans="1:11" ht="17.25" customHeight="1">
      <c r="B6" s="114" t="s">
        <v>4</v>
      </c>
      <c r="C6" s="115"/>
      <c r="D6" s="109"/>
      <c r="E6" s="109"/>
      <c r="F6" s="110"/>
      <c r="G6" s="44"/>
    </row>
    <row r="7" spans="1:11" ht="17.25" customHeight="1">
      <c r="B7" s="114" t="s">
        <v>5</v>
      </c>
      <c r="C7" s="115"/>
      <c r="D7" s="129"/>
      <c r="E7" s="129"/>
      <c r="F7" s="130"/>
      <c r="G7" s="45"/>
    </row>
    <row r="8" spans="1:11" ht="17.25" customHeight="1" thickBot="1">
      <c r="B8" s="134" t="s">
        <v>6</v>
      </c>
      <c r="C8" s="135"/>
      <c r="D8" s="131"/>
      <c r="E8" s="131"/>
      <c r="F8" s="132"/>
    </row>
    <row r="9" spans="1:11" ht="10.15" customHeight="1" thickBot="1">
      <c r="C9" s="46"/>
      <c r="J9" s="47"/>
      <c r="K9" s="38"/>
    </row>
    <row r="10" spans="1:11" ht="17.25" customHeight="1">
      <c r="B10" s="113" t="s">
        <v>59</v>
      </c>
      <c r="C10" s="133"/>
      <c r="D10" s="105" t="s">
        <v>8</v>
      </c>
      <c r="E10" s="105"/>
      <c r="F10" s="106"/>
      <c r="K10" s="38"/>
    </row>
    <row r="11" spans="1:11" ht="33" customHeight="1">
      <c r="B11" s="107" t="s">
        <v>60</v>
      </c>
      <c r="C11" s="108"/>
      <c r="D11" s="109" t="s">
        <v>8</v>
      </c>
      <c r="E11" s="109"/>
      <c r="F11" s="110"/>
      <c r="K11" s="38"/>
    </row>
    <row r="12" spans="1:11" ht="43.9" customHeight="1">
      <c r="B12" s="114" t="s">
        <v>61</v>
      </c>
      <c r="C12" s="115"/>
      <c r="D12" s="109" t="s">
        <v>8</v>
      </c>
      <c r="E12" s="109"/>
      <c r="F12" s="110"/>
      <c r="K12" s="38"/>
    </row>
    <row r="13" spans="1:11" ht="45" customHeight="1">
      <c r="B13" s="114" t="s">
        <v>62</v>
      </c>
      <c r="C13" s="115"/>
      <c r="D13" s="109" t="s">
        <v>8</v>
      </c>
      <c r="E13" s="109"/>
      <c r="F13" s="110"/>
      <c r="K13" s="38"/>
    </row>
    <row r="14" spans="1:11" s="40" customFormat="1" ht="61.15" customHeight="1" thickBot="1">
      <c r="A14" s="36"/>
      <c r="B14" s="148" t="s">
        <v>63</v>
      </c>
      <c r="C14" s="149"/>
      <c r="D14" s="150" t="s">
        <v>8</v>
      </c>
      <c r="E14" s="150"/>
      <c r="F14" s="151"/>
      <c r="G14" s="39"/>
      <c r="K14" s="38"/>
    </row>
    <row r="15" spans="1:11" s="40" customFormat="1" ht="20.25" customHeight="1" thickBot="1">
      <c r="A15" s="36"/>
      <c r="B15" s="37"/>
      <c r="C15" s="37"/>
      <c r="D15" s="38"/>
      <c r="E15" s="38"/>
      <c r="F15" s="37"/>
      <c r="G15" s="39"/>
      <c r="K15" s="38"/>
    </row>
    <row r="16" spans="1:11" ht="20.25" customHeight="1" thickBot="1">
      <c r="A16" s="43" t="s">
        <v>14</v>
      </c>
      <c r="B16" s="142" t="s">
        <v>15</v>
      </c>
      <c r="C16" s="143"/>
      <c r="D16" s="111" t="b">
        <f>IF(AND(D10="Yes",D11="Yes"),"criteria C,D",IF(AND(D10="Yes",D11="No",D12="Yes",D13="Yes"),"criteria A,B,C,D",IF(AND(D10="Yes",D12="Yes",D13="No"),"criteria A,C,D",IF(AND(D10="Yes",D12="No",D13="Yes"),"criteria B,C,D",IF(AND(D10="Yes",D12="No",D13="No"),"criteria C,D",IF(AND(D10="No",D12="Yes",D13="Yes"),"criteria A,B,C,D,E",IF(AND(D10="No",D12="Yes",D13="No"),"criteria A,C,D,E",IF(AND(D10="No",D12="No",D13="Yes"),"criteria B,C,D,E",IF(AND(D10="No",D12="No",D13="No"),"criteria C,D,E")))))))))</f>
        <v>0</v>
      </c>
      <c r="E16" s="112"/>
      <c r="F16" s="40"/>
      <c r="G16" s="40"/>
      <c r="K16" s="38"/>
    </row>
    <row r="17" spans="1:11" ht="8.25" customHeight="1" thickBot="1">
      <c r="K17" s="38"/>
    </row>
    <row r="18" spans="1:11" ht="20.25" customHeight="1">
      <c r="B18" s="113" t="s">
        <v>16</v>
      </c>
      <c r="C18" s="123" t="s">
        <v>17</v>
      </c>
      <c r="D18" s="124"/>
      <c r="E18" s="49" t="str">
        <f>IF(OR(D16="criteria A,C,D,E",D16="criteria A,C,D",D16="criteria A,B,C,D",D16="criteria A,B,C,D,E"),"RELEVANT","NOT RELEVANT")</f>
        <v>NOT RELEVANT</v>
      </c>
      <c r="G18" s="53"/>
      <c r="K18" s="38"/>
    </row>
    <row r="19" spans="1:11" s="42" customFormat="1" ht="20.25" customHeight="1">
      <c r="A19" s="36"/>
      <c r="B19" s="114"/>
      <c r="C19" s="125"/>
      <c r="D19" s="126"/>
      <c r="E19" s="50" t="str">
        <f>IF($D$8&gt;1,$D$8,"")</f>
        <v/>
      </c>
      <c r="G19" s="52" t="s">
        <v>8</v>
      </c>
    </row>
    <row r="20" spans="1:11" s="42" customFormat="1" ht="17.25" customHeight="1">
      <c r="A20" s="36"/>
      <c r="B20" s="51" t="s">
        <v>18</v>
      </c>
      <c r="C20" s="162"/>
      <c r="D20" s="163"/>
      <c r="E20" s="3">
        <f>E66</f>
        <v>0</v>
      </c>
      <c r="G20" s="53" t="s">
        <v>20</v>
      </c>
    </row>
    <row r="21" spans="1:11" ht="17.25" customHeight="1">
      <c r="B21" s="51" t="s">
        <v>19</v>
      </c>
      <c r="C21" s="162"/>
      <c r="D21" s="163"/>
      <c r="E21" s="3">
        <f>F66</f>
        <v>0</v>
      </c>
      <c r="G21" s="53" t="s">
        <v>22</v>
      </c>
      <c r="K21" s="38"/>
    </row>
    <row r="22" spans="1:11" ht="17.25" customHeight="1">
      <c r="B22" s="51" t="s">
        <v>21</v>
      </c>
      <c r="C22" s="162"/>
      <c r="D22" s="163"/>
      <c r="E22" s="3">
        <f>G66</f>
        <v>0</v>
      </c>
      <c r="G22" s="53"/>
      <c r="K22" s="38"/>
    </row>
    <row r="23" spans="1:11" ht="17.25" customHeight="1" thickBot="1">
      <c r="B23" s="145" t="s">
        <v>23</v>
      </c>
      <c r="C23" s="146"/>
      <c r="D23" s="147"/>
      <c r="E23" s="54" t="str">
        <f>IF(E20&lt;((E21+E22)/2),"Yes","No")</f>
        <v>No</v>
      </c>
      <c r="K23" s="38"/>
    </row>
    <row r="24" spans="1:11" ht="10.15" customHeight="1" thickBot="1">
      <c r="D24" s="36"/>
      <c r="E24" s="36"/>
      <c r="K24" s="38"/>
    </row>
    <row r="25" spans="1:11" s="40" customFormat="1" ht="20.25" customHeight="1">
      <c r="A25" s="36"/>
      <c r="B25" s="127" t="s">
        <v>24</v>
      </c>
      <c r="C25" s="123" t="s">
        <v>17</v>
      </c>
      <c r="D25" s="124"/>
      <c r="E25" s="49" t="str">
        <f>IF(OR(D16="criteria B,C,D,E",D16="criteria B,C,D",D16="criteria A,B,C,D",D16="criteria A,B,C,D,E"),"RELEVANT","NOT RELEVANT")</f>
        <v>NOT RELEVANT</v>
      </c>
      <c r="F25" s="37"/>
      <c r="G25" s="39"/>
      <c r="K25" s="38"/>
    </row>
    <row r="26" spans="1:11" s="40" customFormat="1" ht="20.25" customHeight="1">
      <c r="A26" s="36"/>
      <c r="B26" s="128"/>
      <c r="C26" s="125"/>
      <c r="D26" s="126"/>
      <c r="E26" s="50" t="str">
        <f>IF($D$8&gt;1,$D$8,"")</f>
        <v/>
      </c>
      <c r="F26" s="37"/>
      <c r="G26" s="39"/>
      <c r="K26" s="38"/>
    </row>
    <row r="27" spans="1:11" s="40" customFormat="1" ht="17.25" customHeight="1">
      <c r="A27" s="36"/>
      <c r="B27" s="51" t="s">
        <v>18</v>
      </c>
      <c r="C27" s="121"/>
      <c r="D27" s="122"/>
      <c r="E27" s="3">
        <v>0</v>
      </c>
      <c r="F27" s="37"/>
      <c r="G27" s="39"/>
      <c r="K27" s="38"/>
    </row>
    <row r="28" spans="1:11" s="40" customFormat="1" ht="17.25" customHeight="1">
      <c r="A28" s="36"/>
      <c r="B28" s="51" t="s">
        <v>25</v>
      </c>
      <c r="C28" s="121"/>
      <c r="D28" s="122"/>
      <c r="E28" s="3">
        <f>H98</f>
        <v>0</v>
      </c>
      <c r="F28" s="37"/>
      <c r="G28" s="39"/>
      <c r="K28" s="38"/>
    </row>
    <row r="29" spans="1:11" s="40" customFormat="1" ht="17.25" customHeight="1">
      <c r="A29" s="36"/>
      <c r="B29" s="51" t="s">
        <v>26</v>
      </c>
      <c r="C29" s="121"/>
      <c r="D29" s="122"/>
      <c r="E29" s="3">
        <v>0</v>
      </c>
      <c r="F29" s="37"/>
      <c r="G29" s="39"/>
      <c r="K29" s="38"/>
    </row>
    <row r="30" spans="1:11" s="40" customFormat="1" ht="17.25" customHeight="1" thickBot="1">
      <c r="A30" s="36"/>
      <c r="B30" s="145" t="s">
        <v>27</v>
      </c>
      <c r="C30" s="146"/>
      <c r="D30" s="147"/>
      <c r="E30" s="54" t="str">
        <f>IF(AND((E28+E29)&gt;0,E27&gt;0),"No",(IF((ABS(E28+E29))&gt;((E27-(E28+E29))/2),"Yes","No")))</f>
        <v>No</v>
      </c>
      <c r="F30" s="37"/>
      <c r="G30" s="39"/>
      <c r="K30" s="38"/>
    </row>
    <row r="31" spans="1:11" s="40" customFormat="1" ht="10.15" customHeight="1" thickBot="1">
      <c r="A31" s="36"/>
      <c r="B31" s="37"/>
      <c r="C31" s="37"/>
      <c r="D31" s="38"/>
      <c r="E31" s="38"/>
      <c r="F31" s="37"/>
      <c r="G31" s="39"/>
      <c r="K31" s="38"/>
    </row>
    <row r="32" spans="1:11" s="40" customFormat="1" ht="25.9" customHeight="1">
      <c r="A32" s="36"/>
      <c r="B32" s="55" t="s">
        <v>28</v>
      </c>
      <c r="C32" s="156" t="s">
        <v>29</v>
      </c>
      <c r="D32" s="156"/>
      <c r="E32" s="49" t="s">
        <v>30</v>
      </c>
      <c r="F32" s="37"/>
      <c r="G32" s="39"/>
      <c r="K32" s="38"/>
    </row>
    <row r="33" spans="1:11" s="40" customFormat="1" ht="28.9" customHeight="1">
      <c r="A33" s="36"/>
      <c r="B33" s="56" t="s">
        <v>64</v>
      </c>
      <c r="C33" s="121"/>
      <c r="D33" s="122"/>
      <c r="E33" s="4" t="s">
        <v>8</v>
      </c>
      <c r="F33" s="37"/>
      <c r="G33" s="39"/>
      <c r="K33" s="38"/>
    </row>
    <row r="34" spans="1:11" s="40" customFormat="1" ht="28.9" customHeight="1">
      <c r="A34" s="36"/>
      <c r="B34" s="56" t="s">
        <v>65</v>
      </c>
      <c r="C34" s="144" t="s">
        <v>33</v>
      </c>
      <c r="D34" s="144"/>
      <c r="E34" s="4" t="s">
        <v>8</v>
      </c>
      <c r="F34" s="37"/>
      <c r="G34" s="39"/>
      <c r="K34" s="38"/>
    </row>
    <row r="35" spans="1:11" s="40" customFormat="1" ht="17.25" customHeight="1" thickBot="1">
      <c r="A35" s="36"/>
      <c r="B35" s="145" t="s">
        <v>34</v>
      </c>
      <c r="C35" s="146"/>
      <c r="D35" s="147"/>
      <c r="E35" s="54" t="str">
        <f>IF(OR(E33="Yes",E34="Yes"),"Yes","No")</f>
        <v>No</v>
      </c>
      <c r="F35" s="37"/>
      <c r="G35" s="39"/>
      <c r="K35" s="38"/>
    </row>
    <row r="36" spans="1:11" s="40" customFormat="1" ht="10.15" customHeight="1" thickBot="1">
      <c r="A36" s="36"/>
      <c r="B36" s="39"/>
      <c r="C36" s="39"/>
      <c r="E36" s="38"/>
      <c r="F36" s="37"/>
      <c r="G36" s="39"/>
      <c r="K36" s="38"/>
    </row>
    <row r="37" spans="1:11" s="40" customFormat="1" ht="20.25" customHeight="1">
      <c r="A37" s="36"/>
      <c r="B37" s="55" t="s">
        <v>35</v>
      </c>
      <c r="C37" s="156" t="s">
        <v>29</v>
      </c>
      <c r="D37" s="156"/>
      <c r="E37" s="49" t="s">
        <v>30</v>
      </c>
      <c r="F37" s="37"/>
      <c r="G37" s="39"/>
      <c r="K37" s="38"/>
    </row>
    <row r="38" spans="1:11" s="40" customFormat="1" ht="32.25" customHeight="1">
      <c r="A38" s="36"/>
      <c r="B38" s="56" t="s">
        <v>36</v>
      </c>
      <c r="C38" s="144" t="s">
        <v>33</v>
      </c>
      <c r="D38" s="144"/>
      <c r="E38" s="4" t="s">
        <v>8</v>
      </c>
      <c r="F38" s="37"/>
      <c r="G38" s="39"/>
      <c r="K38" s="38"/>
    </row>
    <row r="39" spans="1:11" s="40" customFormat="1" ht="32.25" customHeight="1">
      <c r="A39" s="36"/>
      <c r="B39" s="56" t="s">
        <v>37</v>
      </c>
      <c r="C39" s="144" t="s">
        <v>33</v>
      </c>
      <c r="D39" s="144"/>
      <c r="E39" s="4" t="s">
        <v>8</v>
      </c>
      <c r="F39" s="37"/>
      <c r="G39" s="39"/>
      <c r="K39" s="38"/>
    </row>
    <row r="40" spans="1:11" s="40" customFormat="1" ht="17.25" customHeight="1" thickBot="1">
      <c r="A40" s="36"/>
      <c r="B40" s="145" t="s">
        <v>38</v>
      </c>
      <c r="C40" s="146"/>
      <c r="D40" s="147"/>
      <c r="E40" s="54" t="str">
        <f>IF(OR(E38="Yes",E39="Yes"),"Yes","No")</f>
        <v>No</v>
      </c>
      <c r="F40" s="37"/>
      <c r="G40" s="39"/>
      <c r="K40" s="38"/>
    </row>
    <row r="41" spans="1:11" s="40" customFormat="1" ht="10.15" customHeight="1" thickBot="1">
      <c r="A41" s="36"/>
      <c r="B41" s="39"/>
      <c r="C41" s="39"/>
      <c r="E41" s="38"/>
      <c r="F41" s="37"/>
      <c r="G41" s="39"/>
      <c r="K41" s="38"/>
    </row>
    <row r="42" spans="1:11" s="40" customFormat="1" ht="20.25" customHeight="1" thickBot="1">
      <c r="A42" s="36"/>
      <c r="B42" s="118" t="s">
        <v>39</v>
      </c>
      <c r="C42" s="119"/>
      <c r="D42" s="120"/>
      <c r="E42" s="57" t="str">
        <f>IF(OR(D16="criteria A,C,D,E",D16="criteria B,C,D,E",D16="criteria C,D,E",D16="criteria A,B,C,D,E",D16="criteria C,D,E"),"RELEVANT","NOT RELEVANT")</f>
        <v>NOT RELEVANT</v>
      </c>
      <c r="F42" s="46"/>
      <c r="G42" s="58"/>
      <c r="K42" s="38"/>
    </row>
    <row r="43" spans="1:11" s="40" customFormat="1" ht="5.25" customHeight="1" thickBot="1">
      <c r="A43" s="36"/>
      <c r="B43" s="39"/>
      <c r="C43" s="39"/>
      <c r="E43" s="36"/>
      <c r="F43" s="36"/>
      <c r="G43" s="58"/>
      <c r="K43" s="38"/>
    </row>
    <row r="44" spans="1:11" s="40" customFormat="1" ht="28.9" customHeight="1">
      <c r="A44" s="36"/>
      <c r="B44" s="59" t="s">
        <v>40</v>
      </c>
      <c r="C44" s="156" t="s">
        <v>41</v>
      </c>
      <c r="D44" s="156"/>
      <c r="E44" s="60" t="str">
        <f>IF($D$8&gt;1,$D$8,"")</f>
        <v/>
      </c>
      <c r="F44" s="61" t="str">
        <f>IF($D$8&gt;1,$D$8-1,"")</f>
        <v/>
      </c>
      <c r="G44" s="58"/>
      <c r="K44" s="38"/>
    </row>
    <row r="45" spans="1:11" s="40" customFormat="1" ht="17.25" customHeight="1">
      <c r="A45" s="36"/>
      <c r="B45" s="62" t="s">
        <v>18</v>
      </c>
      <c r="C45" s="121"/>
      <c r="D45" s="122"/>
      <c r="E45" s="2">
        <f>E66+E98+E130</f>
        <v>0</v>
      </c>
      <c r="F45" s="3">
        <f>E81+E113+E145</f>
        <v>0</v>
      </c>
      <c r="G45" s="58"/>
      <c r="H45" s="36"/>
      <c r="K45" s="38"/>
    </row>
    <row r="46" spans="1:11" s="40" customFormat="1" ht="17.25" customHeight="1">
      <c r="A46" s="36"/>
      <c r="B46" s="62" t="s">
        <v>42</v>
      </c>
      <c r="C46" s="121"/>
      <c r="D46" s="122"/>
      <c r="E46" s="2">
        <f>J66+J98+J130</f>
        <v>0</v>
      </c>
      <c r="F46" s="3">
        <f>J81+J113+J145</f>
        <v>0</v>
      </c>
      <c r="G46" s="58"/>
      <c r="H46" s="36"/>
      <c r="K46" s="38"/>
    </row>
    <row r="47" spans="1:11" s="40" customFormat="1" ht="17.25" customHeight="1">
      <c r="A47" s="36"/>
      <c r="B47" s="154" t="s">
        <v>43</v>
      </c>
      <c r="C47" s="155"/>
      <c r="D47" s="155"/>
      <c r="E47" s="63" t="str">
        <f>IF((E45)=0,"NR",(E46/E45))</f>
        <v>NR</v>
      </c>
      <c r="F47" s="64" t="str">
        <f>IF((F45)=0,"NR",(F46/F45))</f>
        <v>NR</v>
      </c>
      <c r="G47" s="58"/>
      <c r="H47" s="65"/>
      <c r="K47" s="38"/>
    </row>
    <row r="48" spans="1:11" s="40" customFormat="1" ht="17.25" customHeight="1" thickBot="1">
      <c r="A48" s="36"/>
      <c r="B48" s="152" t="s">
        <v>44</v>
      </c>
      <c r="C48" s="153"/>
      <c r="D48" s="153"/>
      <c r="E48" s="66" t="str">
        <f>IF((E45)="0","Yes",IF((E47)&lt;0,"Chyba",IF(E47&gt;7.5,"Yes","No")))</f>
        <v>Yes</v>
      </c>
      <c r="F48" s="67" t="str">
        <f>IF((F45)="0","Yes",IF((F47)&lt;0,"Chyba",IF(F47&gt;7.5,"Yes","No")))</f>
        <v>Yes</v>
      </c>
      <c r="G48" s="58"/>
      <c r="K48" s="38"/>
    </row>
    <row r="49" spans="1:14" s="40" customFormat="1" ht="5.25" customHeight="1" thickBot="1">
      <c r="A49" s="36"/>
      <c r="B49" s="39"/>
      <c r="C49" s="39"/>
      <c r="E49" s="36"/>
      <c r="F49" s="36"/>
      <c r="G49" s="58"/>
      <c r="K49" s="38"/>
    </row>
    <row r="50" spans="1:14" s="40" customFormat="1" ht="40.15" customHeight="1">
      <c r="A50" s="36"/>
      <c r="B50" s="59" t="s">
        <v>45</v>
      </c>
      <c r="C50" s="156" t="s">
        <v>46</v>
      </c>
      <c r="D50" s="156"/>
      <c r="E50" s="60" t="str">
        <f>IF($D$8&gt;1,$D$8,"")</f>
        <v/>
      </c>
      <c r="F50" s="61" t="str">
        <f>IF($D$8&gt;1,$D$8-1,"")</f>
        <v/>
      </c>
      <c r="G50" s="58"/>
    </row>
    <row r="51" spans="1:14" s="40" customFormat="1" ht="17.25" customHeight="1">
      <c r="A51" s="36"/>
      <c r="B51" s="62" t="s">
        <v>47</v>
      </c>
      <c r="C51" s="121"/>
      <c r="D51" s="122"/>
      <c r="E51" s="2">
        <f>K66+K98+K130</f>
        <v>0</v>
      </c>
      <c r="F51" s="3">
        <f>K81+K113+K145</f>
        <v>0</v>
      </c>
      <c r="G51" s="58"/>
      <c r="H51" s="36"/>
    </row>
    <row r="52" spans="1:14" s="40" customFormat="1" ht="17.25" customHeight="1">
      <c r="A52" s="36"/>
      <c r="B52" s="62" t="s">
        <v>48</v>
      </c>
      <c r="C52" s="121"/>
      <c r="D52" s="122"/>
      <c r="E52" s="2">
        <f>L66+L98+L130</f>
        <v>0</v>
      </c>
      <c r="F52" s="3">
        <f>L81+L113+L145</f>
        <v>0</v>
      </c>
      <c r="G52" s="58"/>
      <c r="H52" s="36"/>
    </row>
    <row r="53" spans="1:14" s="40" customFormat="1" ht="17.25" customHeight="1">
      <c r="A53" s="36"/>
      <c r="B53" s="62" t="s">
        <v>49</v>
      </c>
      <c r="C53" s="121"/>
      <c r="D53" s="122"/>
      <c r="E53" s="2">
        <f>M66+M98+M130</f>
        <v>0</v>
      </c>
      <c r="F53" s="3">
        <f>M81+M113+M145</f>
        <v>0</v>
      </c>
      <c r="G53" s="58"/>
      <c r="H53" s="36"/>
    </row>
    <row r="54" spans="1:14" s="40" customFormat="1" ht="17.25" customHeight="1">
      <c r="A54" s="36"/>
      <c r="B54" s="154" t="s">
        <v>50</v>
      </c>
      <c r="C54" s="155"/>
      <c r="D54" s="155"/>
      <c r="E54" s="63" t="str">
        <f>IF(E52=0,"NR",(E51+E52+E53)/E52)</f>
        <v>NR</v>
      </c>
      <c r="F54" s="64" t="str">
        <f>IF(F52=0,"NR",(F51+F52+F53)/F52)</f>
        <v>NR</v>
      </c>
      <c r="G54" s="58"/>
    </row>
    <row r="55" spans="1:14" s="40" customFormat="1" ht="17.25" customHeight="1" thickBot="1">
      <c r="A55" s="36"/>
      <c r="B55" s="152" t="s">
        <v>51</v>
      </c>
      <c r="C55" s="153"/>
      <c r="D55" s="153"/>
      <c r="E55" s="66" t="str">
        <f>IF((E54)="NR","NR",IF((E54)&lt;1,"Yes","No"))</f>
        <v>NR</v>
      </c>
      <c r="F55" s="67" t="str">
        <f>IF((F54)="NR","NR",IF((F54)&lt;1,"Yes","No"))</f>
        <v>NR</v>
      </c>
      <c r="G55" s="58"/>
    </row>
    <row r="56" spans="1:14" s="40" customFormat="1" ht="5.25" customHeight="1" thickBot="1">
      <c r="A56" s="36"/>
      <c r="B56" s="39"/>
      <c r="C56" s="39"/>
      <c r="E56" s="38"/>
      <c r="F56" s="37"/>
      <c r="G56" s="39"/>
    </row>
    <row r="57" spans="1:14" s="40" customFormat="1" ht="20.25" customHeight="1" thickBot="1">
      <c r="A57" s="36"/>
      <c r="B57" s="136" t="s">
        <v>52</v>
      </c>
      <c r="C57" s="137"/>
      <c r="D57" s="138"/>
      <c r="E57" s="68" t="str">
        <f>IF(AND(E48="Yes",F48="Yes",E55="Yes",F55="Yes"),"Yes","No")</f>
        <v>No</v>
      </c>
      <c r="F57" s="37"/>
      <c r="G57" s="44"/>
    </row>
    <row r="58" spans="1:14" s="40" customFormat="1" ht="15" customHeight="1" thickBot="1">
      <c r="A58" s="36"/>
      <c r="B58" s="39"/>
      <c r="C58" s="39"/>
      <c r="E58" s="38"/>
      <c r="F58" s="37"/>
      <c r="G58" s="39"/>
    </row>
    <row r="59" spans="1:14" s="40" customFormat="1" ht="32.25" customHeight="1" thickBot="1">
      <c r="A59" s="36"/>
      <c r="B59" s="139" t="s">
        <v>53</v>
      </c>
      <c r="C59" s="140"/>
      <c r="D59" s="141"/>
      <c r="E59" s="69" t="str">
        <f>IF(OR(E23="Yes",E30="Yes",E35="Yes",E40="Yes",E57="Yes"),"Yes","No")</f>
        <v>No</v>
      </c>
      <c r="F59" s="37"/>
      <c r="G59" s="39"/>
    </row>
    <row r="60" spans="1:14" s="40" customFormat="1" ht="18" customHeight="1">
      <c r="A60" s="36"/>
      <c r="B60" s="37"/>
      <c r="C60" s="37"/>
      <c r="D60" s="38"/>
      <c r="E60" s="38"/>
      <c r="F60" s="37"/>
      <c r="G60" s="39"/>
    </row>
    <row r="61" spans="1:14" s="40" customFormat="1" ht="18" customHeight="1" thickBot="1">
      <c r="A61" s="70"/>
      <c r="B61" s="71"/>
      <c r="C61" s="71"/>
      <c r="D61" s="72"/>
      <c r="E61" s="72"/>
      <c r="F61" s="71"/>
      <c r="G61" s="73"/>
      <c r="H61" s="74"/>
      <c r="I61" s="74"/>
      <c r="J61" s="74"/>
      <c r="K61" s="74"/>
      <c r="L61" s="74"/>
      <c r="M61" s="74"/>
      <c r="N61" s="74"/>
    </row>
    <row r="62" spans="1:14" s="40" customFormat="1" ht="25.15" customHeight="1" thickBot="1">
      <c r="A62" s="164" t="s">
        <v>66</v>
      </c>
      <c r="B62" s="165" t="s">
        <v>67</v>
      </c>
      <c r="C62" s="166"/>
      <c r="D62" s="166"/>
      <c r="E62" s="166"/>
      <c r="F62" s="166"/>
      <c r="G62" s="166"/>
      <c r="H62" s="166"/>
      <c r="I62" s="166"/>
      <c r="J62" s="166"/>
      <c r="K62" s="166"/>
      <c r="L62" s="166"/>
      <c r="M62" s="167"/>
      <c r="N62" s="72"/>
    </row>
    <row r="63" spans="1:14" s="40" customFormat="1" ht="18" customHeight="1">
      <c r="A63" s="164"/>
      <c r="B63" s="75" t="s">
        <v>68</v>
      </c>
      <c r="C63" s="168">
        <f>D8</f>
        <v>0</v>
      </c>
      <c r="D63" s="168"/>
      <c r="E63" s="169" t="s">
        <v>69</v>
      </c>
      <c r="F63" s="169"/>
      <c r="G63" s="169"/>
      <c r="H63" s="169"/>
      <c r="I63" s="169"/>
      <c r="J63" s="169"/>
      <c r="K63" s="170" t="s">
        <v>70</v>
      </c>
      <c r="L63" s="170"/>
      <c r="M63" s="171"/>
      <c r="N63" s="72"/>
    </row>
    <row r="64" spans="1:14" s="40" customFormat="1" ht="75" customHeight="1">
      <c r="A64" s="164"/>
      <c r="B64" s="172" t="s">
        <v>71</v>
      </c>
      <c r="C64" s="174" t="s">
        <v>3</v>
      </c>
      <c r="D64" s="176" t="s">
        <v>72</v>
      </c>
      <c r="E64" s="76" t="s">
        <v>18</v>
      </c>
      <c r="F64" s="76" t="s">
        <v>73</v>
      </c>
      <c r="G64" s="76" t="s">
        <v>21</v>
      </c>
      <c r="H64" s="76" t="s">
        <v>74</v>
      </c>
      <c r="I64" s="76" t="s">
        <v>26</v>
      </c>
      <c r="J64" s="76" t="s">
        <v>42</v>
      </c>
      <c r="K64" s="77" t="s">
        <v>47</v>
      </c>
      <c r="L64" s="77" t="s">
        <v>48</v>
      </c>
      <c r="M64" s="78" t="s">
        <v>49</v>
      </c>
      <c r="N64" s="74"/>
    </row>
    <row r="65" spans="1:14" s="40" customFormat="1" ht="18" customHeight="1" thickBot="1">
      <c r="A65" s="164"/>
      <c r="B65" s="173"/>
      <c r="C65" s="175"/>
      <c r="D65" s="177"/>
      <c r="E65" s="79"/>
      <c r="F65" s="80"/>
      <c r="G65" s="80"/>
      <c r="H65" s="80"/>
      <c r="I65" s="80"/>
      <c r="J65" s="80"/>
      <c r="K65" s="80"/>
      <c r="L65" s="80"/>
      <c r="M65" s="81"/>
      <c r="N65" s="74"/>
    </row>
    <row r="66" spans="1:14" s="40" customFormat="1" ht="18" customHeight="1">
      <c r="A66" s="164"/>
      <c r="B66" s="82" t="s">
        <v>75</v>
      </c>
      <c r="C66" s="83"/>
      <c r="D66" s="84"/>
      <c r="E66" s="85">
        <f>SUM(E67:E76)</f>
        <v>0</v>
      </c>
      <c r="F66" s="85">
        <f>SUM(F67:F76)</f>
        <v>0</v>
      </c>
      <c r="G66" s="85">
        <f>SUM(G67:G76)</f>
        <v>0</v>
      </c>
      <c r="H66" s="178" t="s">
        <v>76</v>
      </c>
      <c r="I66" s="179"/>
      <c r="J66" s="85">
        <f>SUM(J67:J76)</f>
        <v>0</v>
      </c>
      <c r="K66" s="85">
        <f>SUM(K67:K76)</f>
        <v>0</v>
      </c>
      <c r="L66" s="85">
        <f>SUM(L67:L76)</f>
        <v>0</v>
      </c>
      <c r="M66" s="86">
        <f>SUM(M67:M76)</f>
        <v>0</v>
      </c>
      <c r="N66" s="87"/>
    </row>
    <row r="67" spans="1:14" s="40" customFormat="1" ht="18" customHeight="1">
      <c r="A67" s="164"/>
      <c r="B67" s="11" t="s">
        <v>77</v>
      </c>
      <c r="C67" s="1"/>
      <c r="D67" s="1"/>
      <c r="E67" s="2"/>
      <c r="F67" s="2"/>
      <c r="G67" s="9"/>
      <c r="H67" s="180"/>
      <c r="I67" s="181"/>
      <c r="J67" s="2"/>
      <c r="K67" s="2"/>
      <c r="L67" s="2"/>
      <c r="M67" s="3"/>
      <c r="N67" s="70"/>
    </row>
    <row r="68" spans="1:14" s="40" customFormat="1" ht="18" customHeight="1">
      <c r="A68" s="164"/>
      <c r="B68" s="11" t="s">
        <v>78</v>
      </c>
      <c r="C68" s="6"/>
      <c r="D68" s="1"/>
      <c r="E68" s="2"/>
      <c r="F68" s="10"/>
      <c r="G68" s="9"/>
      <c r="H68" s="180"/>
      <c r="I68" s="181"/>
      <c r="J68" s="5"/>
      <c r="K68" s="5"/>
      <c r="L68" s="2"/>
      <c r="M68" s="3"/>
      <c r="N68" s="70"/>
    </row>
    <row r="69" spans="1:14" s="40" customFormat="1" ht="18" customHeight="1">
      <c r="A69" s="164"/>
      <c r="B69" s="11" t="s">
        <v>79</v>
      </c>
      <c r="C69" s="6"/>
      <c r="D69" s="1"/>
      <c r="E69" s="2"/>
      <c r="F69" s="10"/>
      <c r="G69" s="9"/>
      <c r="H69" s="180"/>
      <c r="I69" s="181"/>
      <c r="J69" s="5"/>
      <c r="K69" s="5"/>
      <c r="L69" s="2"/>
      <c r="M69" s="3"/>
      <c r="N69" s="70"/>
    </row>
    <row r="70" spans="1:14" s="40" customFormat="1" ht="18" customHeight="1">
      <c r="A70" s="164"/>
      <c r="B70" s="11" t="s">
        <v>80</v>
      </c>
      <c r="C70" s="6"/>
      <c r="D70" s="1"/>
      <c r="E70" s="2"/>
      <c r="F70" s="10"/>
      <c r="G70" s="9"/>
      <c r="H70" s="180"/>
      <c r="I70" s="181"/>
      <c r="J70" s="5"/>
      <c r="K70" s="5"/>
      <c r="L70" s="2"/>
      <c r="M70" s="3"/>
      <c r="N70" s="70"/>
    </row>
    <row r="71" spans="1:14" s="40" customFormat="1" ht="18" customHeight="1">
      <c r="A71" s="164"/>
      <c r="B71" s="11" t="s">
        <v>81</v>
      </c>
      <c r="C71" s="6"/>
      <c r="D71" s="1"/>
      <c r="E71" s="2"/>
      <c r="F71" s="10"/>
      <c r="G71" s="9"/>
      <c r="H71" s="180"/>
      <c r="I71" s="181"/>
      <c r="J71" s="5"/>
      <c r="K71" s="5"/>
      <c r="L71" s="2"/>
      <c r="M71" s="3"/>
      <c r="N71" s="70"/>
    </row>
    <row r="72" spans="1:14" s="40" customFormat="1" ht="18" customHeight="1">
      <c r="A72" s="164"/>
      <c r="B72" s="11" t="s">
        <v>82</v>
      </c>
      <c r="C72" s="6"/>
      <c r="D72" s="1"/>
      <c r="E72" s="2"/>
      <c r="F72" s="10"/>
      <c r="G72" s="9"/>
      <c r="H72" s="180"/>
      <c r="I72" s="181"/>
      <c r="J72" s="5"/>
      <c r="K72" s="5"/>
      <c r="L72" s="2"/>
      <c r="M72" s="3"/>
      <c r="N72" s="70"/>
    </row>
    <row r="73" spans="1:14" s="40" customFormat="1" ht="18" customHeight="1">
      <c r="A73" s="164"/>
      <c r="B73" s="11" t="s">
        <v>83</v>
      </c>
      <c r="C73" s="6"/>
      <c r="D73" s="1"/>
      <c r="E73" s="2"/>
      <c r="F73" s="10"/>
      <c r="G73" s="9"/>
      <c r="H73" s="180"/>
      <c r="I73" s="181"/>
      <c r="J73" s="5"/>
      <c r="K73" s="5"/>
      <c r="L73" s="2"/>
      <c r="M73" s="3"/>
      <c r="N73" s="70"/>
    </row>
    <row r="74" spans="1:14" s="40" customFormat="1" ht="18" customHeight="1">
      <c r="A74" s="164"/>
      <c r="B74" s="11" t="s">
        <v>84</v>
      </c>
      <c r="C74" s="6"/>
      <c r="D74" s="1"/>
      <c r="E74" s="2"/>
      <c r="F74" s="10"/>
      <c r="G74" s="9"/>
      <c r="H74" s="180"/>
      <c r="I74" s="181"/>
      <c r="J74" s="5"/>
      <c r="K74" s="5"/>
      <c r="L74" s="2"/>
      <c r="M74" s="3"/>
      <c r="N74" s="70"/>
    </row>
    <row r="75" spans="1:14" s="40" customFormat="1" ht="18" customHeight="1">
      <c r="A75" s="164"/>
      <c r="B75" s="11" t="s">
        <v>85</v>
      </c>
      <c r="C75" s="6"/>
      <c r="D75" s="1"/>
      <c r="E75" s="2"/>
      <c r="F75" s="10"/>
      <c r="G75" s="9"/>
      <c r="H75" s="180"/>
      <c r="I75" s="181"/>
      <c r="J75" s="5"/>
      <c r="K75" s="5"/>
      <c r="L75" s="2"/>
      <c r="M75" s="3"/>
      <c r="N75" s="70"/>
    </row>
    <row r="76" spans="1:14" s="40" customFormat="1" ht="18" customHeight="1" thickBot="1">
      <c r="A76" s="164"/>
      <c r="B76" s="11" t="s">
        <v>86</v>
      </c>
      <c r="C76" s="12"/>
      <c r="D76" s="13"/>
      <c r="E76" s="14"/>
      <c r="F76" s="15"/>
      <c r="G76" s="16"/>
      <c r="H76" s="182"/>
      <c r="I76" s="183"/>
      <c r="J76" s="17"/>
      <c r="K76" s="17"/>
      <c r="L76" s="14"/>
      <c r="M76" s="18"/>
      <c r="N76" s="70"/>
    </row>
    <row r="77" spans="1:14" ht="18" customHeight="1" thickBot="1">
      <c r="A77" s="164"/>
      <c r="L77" s="38"/>
      <c r="M77" s="38"/>
      <c r="N77" s="72"/>
    </row>
    <row r="78" spans="1:14" ht="18" customHeight="1">
      <c r="A78" s="164"/>
      <c r="B78" s="75" t="s">
        <v>68</v>
      </c>
      <c r="C78" s="168">
        <f>C63-1</f>
        <v>-1</v>
      </c>
      <c r="D78" s="168"/>
      <c r="E78" s="169" t="s">
        <v>69</v>
      </c>
      <c r="F78" s="169"/>
      <c r="G78" s="169"/>
      <c r="H78" s="169"/>
      <c r="I78" s="169"/>
      <c r="J78" s="169"/>
      <c r="K78" s="170" t="s">
        <v>70</v>
      </c>
      <c r="L78" s="170"/>
      <c r="M78" s="171"/>
      <c r="N78" s="72"/>
    </row>
    <row r="79" spans="1:14" ht="75" customHeight="1">
      <c r="A79" s="164"/>
      <c r="B79" s="172" t="s">
        <v>71</v>
      </c>
      <c r="C79" s="174" t="s">
        <v>3</v>
      </c>
      <c r="D79" s="176" t="s">
        <v>72</v>
      </c>
      <c r="E79" s="76" t="s">
        <v>18</v>
      </c>
      <c r="F79" s="76" t="s">
        <v>73</v>
      </c>
      <c r="G79" s="76" t="s">
        <v>21</v>
      </c>
      <c r="H79" s="76" t="s">
        <v>74</v>
      </c>
      <c r="I79" s="76" t="s">
        <v>26</v>
      </c>
      <c r="J79" s="76" t="s">
        <v>42</v>
      </c>
      <c r="K79" s="77" t="s">
        <v>47</v>
      </c>
      <c r="L79" s="77" t="s">
        <v>48</v>
      </c>
      <c r="M79" s="78" t="s">
        <v>49</v>
      </c>
      <c r="N79" s="72"/>
    </row>
    <row r="80" spans="1:14" s="40" customFormat="1" ht="13.9" customHeight="1" thickBot="1">
      <c r="A80" s="164"/>
      <c r="B80" s="173"/>
      <c r="C80" s="175"/>
      <c r="D80" s="177"/>
      <c r="E80" s="79"/>
      <c r="F80" s="80"/>
      <c r="G80" s="80"/>
      <c r="H80" s="80"/>
      <c r="I80" s="80"/>
      <c r="J80" s="80"/>
      <c r="K80" s="80"/>
      <c r="L80" s="80"/>
      <c r="M80" s="81"/>
      <c r="N80" s="72"/>
    </row>
    <row r="81" spans="1:14" s="40" customFormat="1" ht="32.25" customHeight="1">
      <c r="A81" s="164"/>
      <c r="B81" s="82" t="s">
        <v>75</v>
      </c>
      <c r="C81" s="83"/>
      <c r="D81" s="84"/>
      <c r="E81" s="85">
        <f>SUM(E82:E91)</f>
        <v>0</v>
      </c>
      <c r="F81" s="184" t="s">
        <v>76</v>
      </c>
      <c r="G81" s="185"/>
      <c r="H81" s="185"/>
      <c r="I81" s="186"/>
      <c r="J81" s="85">
        <f>SUM(J82:J91)</f>
        <v>0</v>
      </c>
      <c r="K81" s="85">
        <f>SUM(K82:K91)</f>
        <v>0</v>
      </c>
      <c r="L81" s="85">
        <f>SUM(L82:L91)</f>
        <v>0</v>
      </c>
      <c r="M81" s="86">
        <f>SUM(M82:M91)</f>
        <v>0</v>
      </c>
      <c r="N81" s="87"/>
    </row>
    <row r="82" spans="1:14" s="40" customFormat="1">
      <c r="A82" s="164"/>
      <c r="B82" s="11" t="s">
        <v>77</v>
      </c>
      <c r="C82" s="7"/>
      <c r="D82" s="8"/>
      <c r="E82" s="2"/>
      <c r="F82" s="187"/>
      <c r="G82" s="188"/>
      <c r="H82" s="188"/>
      <c r="I82" s="189"/>
      <c r="J82" s="5"/>
      <c r="K82" s="5"/>
      <c r="L82" s="2"/>
      <c r="M82" s="3"/>
      <c r="N82" s="72"/>
    </row>
    <row r="83" spans="1:14" s="40" customFormat="1">
      <c r="A83" s="164"/>
      <c r="B83" s="11" t="s">
        <v>78</v>
      </c>
      <c r="C83" s="7"/>
      <c r="D83" s="8"/>
      <c r="E83" s="2"/>
      <c r="F83" s="187"/>
      <c r="G83" s="188"/>
      <c r="H83" s="188"/>
      <c r="I83" s="189"/>
      <c r="J83" s="5"/>
      <c r="K83" s="5"/>
      <c r="L83" s="2"/>
      <c r="M83" s="3"/>
      <c r="N83" s="72"/>
    </row>
    <row r="84" spans="1:14" s="40" customFormat="1">
      <c r="A84" s="164"/>
      <c r="B84" s="11" t="s">
        <v>79</v>
      </c>
      <c r="C84" s="7"/>
      <c r="D84" s="8"/>
      <c r="E84" s="2"/>
      <c r="F84" s="187"/>
      <c r="G84" s="188"/>
      <c r="H84" s="188"/>
      <c r="I84" s="189"/>
      <c r="J84" s="5"/>
      <c r="K84" s="5"/>
      <c r="L84" s="2"/>
      <c r="M84" s="3"/>
      <c r="N84" s="72"/>
    </row>
    <row r="85" spans="1:14">
      <c r="A85" s="164"/>
      <c r="B85" s="11" t="s">
        <v>80</v>
      </c>
      <c r="C85" s="7"/>
      <c r="D85" s="8"/>
      <c r="E85" s="2"/>
      <c r="F85" s="187"/>
      <c r="G85" s="188"/>
      <c r="H85" s="188"/>
      <c r="I85" s="189"/>
      <c r="J85" s="5"/>
      <c r="K85" s="5"/>
      <c r="L85" s="2"/>
      <c r="M85" s="3"/>
      <c r="N85" s="72"/>
    </row>
    <row r="86" spans="1:14">
      <c r="A86" s="164"/>
      <c r="B86" s="11" t="s">
        <v>81</v>
      </c>
      <c r="C86" s="7"/>
      <c r="D86" s="8"/>
      <c r="E86" s="2"/>
      <c r="F86" s="187"/>
      <c r="G86" s="188"/>
      <c r="H86" s="188"/>
      <c r="I86" s="189"/>
      <c r="J86" s="5"/>
      <c r="K86" s="5"/>
      <c r="L86" s="2"/>
      <c r="M86" s="3"/>
      <c r="N86" s="72"/>
    </row>
    <row r="87" spans="1:14">
      <c r="A87" s="164"/>
      <c r="B87" s="11" t="s">
        <v>82</v>
      </c>
      <c r="C87" s="7"/>
      <c r="D87" s="8"/>
      <c r="E87" s="2"/>
      <c r="F87" s="187"/>
      <c r="G87" s="188"/>
      <c r="H87" s="188"/>
      <c r="I87" s="189"/>
      <c r="J87" s="5"/>
      <c r="K87" s="5"/>
      <c r="L87" s="2"/>
      <c r="M87" s="3"/>
      <c r="N87" s="72"/>
    </row>
    <row r="88" spans="1:14">
      <c r="A88" s="164"/>
      <c r="B88" s="11" t="s">
        <v>83</v>
      </c>
      <c r="C88" s="7"/>
      <c r="D88" s="8"/>
      <c r="E88" s="2"/>
      <c r="F88" s="187"/>
      <c r="G88" s="188"/>
      <c r="H88" s="188"/>
      <c r="I88" s="189"/>
      <c r="J88" s="5"/>
      <c r="K88" s="5"/>
      <c r="L88" s="2"/>
      <c r="M88" s="3"/>
      <c r="N88" s="72"/>
    </row>
    <row r="89" spans="1:14">
      <c r="A89" s="164"/>
      <c r="B89" s="11" t="s">
        <v>84</v>
      </c>
      <c r="C89" s="7"/>
      <c r="D89" s="8"/>
      <c r="E89" s="2"/>
      <c r="F89" s="187"/>
      <c r="G89" s="188"/>
      <c r="H89" s="188"/>
      <c r="I89" s="189"/>
      <c r="J89" s="5"/>
      <c r="K89" s="5"/>
      <c r="L89" s="2"/>
      <c r="M89" s="3"/>
      <c r="N89" s="72"/>
    </row>
    <row r="90" spans="1:14">
      <c r="A90" s="164"/>
      <c r="B90" s="11" t="s">
        <v>85</v>
      </c>
      <c r="C90" s="7"/>
      <c r="D90" s="8"/>
      <c r="E90" s="2"/>
      <c r="F90" s="187"/>
      <c r="G90" s="188"/>
      <c r="H90" s="188"/>
      <c r="I90" s="189"/>
      <c r="J90" s="5"/>
      <c r="K90" s="5"/>
      <c r="L90" s="2"/>
      <c r="M90" s="3"/>
      <c r="N90" s="72"/>
    </row>
    <row r="91" spans="1:14" ht="14.45" thickBot="1">
      <c r="A91" s="164"/>
      <c r="B91" s="11" t="s">
        <v>86</v>
      </c>
      <c r="C91" s="19"/>
      <c r="D91" s="20"/>
      <c r="E91" s="14"/>
      <c r="F91" s="190"/>
      <c r="G91" s="191"/>
      <c r="H91" s="191"/>
      <c r="I91" s="192"/>
      <c r="J91" s="17"/>
      <c r="K91" s="17"/>
      <c r="L91" s="14"/>
      <c r="M91" s="18"/>
      <c r="N91" s="72"/>
    </row>
    <row r="92" spans="1:14">
      <c r="A92" s="70"/>
      <c r="B92" s="71"/>
      <c r="C92" s="71"/>
      <c r="D92" s="72"/>
      <c r="E92" s="72"/>
      <c r="F92" s="71"/>
      <c r="G92" s="73"/>
      <c r="H92" s="74"/>
      <c r="I92" s="74"/>
      <c r="J92" s="74"/>
      <c r="K92" s="74"/>
      <c r="L92" s="72"/>
      <c r="M92" s="72"/>
      <c r="N92" s="72"/>
    </row>
    <row r="93" spans="1:14" ht="14.45" thickBot="1">
      <c r="A93" s="88"/>
      <c r="B93" s="89"/>
      <c r="C93" s="89"/>
      <c r="D93" s="90"/>
      <c r="E93" s="90"/>
      <c r="F93" s="89"/>
      <c r="G93" s="91"/>
      <c r="H93" s="92"/>
      <c r="I93" s="92"/>
      <c r="J93" s="92"/>
      <c r="K93" s="92"/>
      <c r="L93" s="90"/>
      <c r="M93" s="90"/>
      <c r="N93" s="90"/>
    </row>
    <row r="94" spans="1:14" ht="22.9" customHeight="1" thickBot="1">
      <c r="A94" s="202" t="s">
        <v>87</v>
      </c>
      <c r="B94" s="193" t="s">
        <v>88</v>
      </c>
      <c r="C94" s="194"/>
      <c r="D94" s="194"/>
      <c r="E94" s="194"/>
      <c r="F94" s="194"/>
      <c r="G94" s="194"/>
      <c r="H94" s="194"/>
      <c r="I94" s="194"/>
      <c r="J94" s="194"/>
      <c r="K94" s="194"/>
      <c r="L94" s="194"/>
      <c r="M94" s="195"/>
      <c r="N94" s="90"/>
    </row>
    <row r="95" spans="1:14">
      <c r="A95" s="202"/>
      <c r="B95" s="75" t="s">
        <v>68</v>
      </c>
      <c r="C95" s="168">
        <f>D8</f>
        <v>0</v>
      </c>
      <c r="D95" s="168"/>
      <c r="E95" s="169" t="s">
        <v>69</v>
      </c>
      <c r="F95" s="169"/>
      <c r="G95" s="169"/>
      <c r="H95" s="169"/>
      <c r="I95" s="169"/>
      <c r="J95" s="169"/>
      <c r="K95" s="170" t="s">
        <v>70</v>
      </c>
      <c r="L95" s="170"/>
      <c r="M95" s="171"/>
      <c r="N95" s="90"/>
    </row>
    <row r="96" spans="1:14" ht="75" customHeight="1">
      <c r="A96" s="202"/>
      <c r="B96" s="172" t="s">
        <v>71</v>
      </c>
      <c r="C96" s="174" t="s">
        <v>3</v>
      </c>
      <c r="D96" s="176" t="s">
        <v>72</v>
      </c>
      <c r="E96" s="76" t="s">
        <v>18</v>
      </c>
      <c r="F96" s="76" t="s">
        <v>73</v>
      </c>
      <c r="G96" s="76" t="s">
        <v>21</v>
      </c>
      <c r="H96" s="76" t="s">
        <v>74</v>
      </c>
      <c r="I96" s="76" t="s">
        <v>26</v>
      </c>
      <c r="J96" s="76" t="s">
        <v>42</v>
      </c>
      <c r="K96" s="77" t="s">
        <v>47</v>
      </c>
      <c r="L96" s="77" t="s">
        <v>48</v>
      </c>
      <c r="M96" s="78" t="s">
        <v>49</v>
      </c>
      <c r="N96" s="90"/>
    </row>
    <row r="97" spans="1:14" ht="15" customHeight="1" thickBot="1">
      <c r="A97" s="202"/>
      <c r="B97" s="173"/>
      <c r="C97" s="175"/>
      <c r="D97" s="177"/>
      <c r="E97" s="79"/>
      <c r="F97" s="80"/>
      <c r="G97" s="80"/>
      <c r="H97" s="80"/>
      <c r="I97" s="80"/>
      <c r="J97" s="80"/>
      <c r="K97" s="80"/>
      <c r="L97" s="80"/>
      <c r="M97" s="81"/>
      <c r="N97" s="90"/>
    </row>
    <row r="98" spans="1:14">
      <c r="A98" s="202"/>
      <c r="B98" s="82" t="s">
        <v>75</v>
      </c>
      <c r="C98" s="83"/>
      <c r="D98" s="84"/>
      <c r="E98" s="85">
        <f t="shared" ref="E98:M98" si="0">SUM(E99:E108)</f>
        <v>0</v>
      </c>
      <c r="F98" s="178" t="s">
        <v>76</v>
      </c>
      <c r="G98" s="179"/>
      <c r="H98" s="85">
        <f t="shared" si="0"/>
        <v>0</v>
      </c>
      <c r="I98" s="85">
        <f t="shared" si="0"/>
        <v>0</v>
      </c>
      <c r="J98" s="85">
        <f t="shared" si="0"/>
        <v>0</v>
      </c>
      <c r="K98" s="85">
        <f t="shared" si="0"/>
        <v>0</v>
      </c>
      <c r="L98" s="85">
        <f t="shared" si="0"/>
        <v>0</v>
      </c>
      <c r="M98" s="86">
        <f t="shared" si="0"/>
        <v>0</v>
      </c>
      <c r="N98" s="90"/>
    </row>
    <row r="99" spans="1:14">
      <c r="A99" s="202"/>
      <c r="B99" s="11" t="s">
        <v>77</v>
      </c>
      <c r="C99" s="1"/>
      <c r="D99" s="1"/>
      <c r="E99" s="2"/>
      <c r="F99" s="180"/>
      <c r="G99" s="181"/>
      <c r="H99" s="5"/>
      <c r="I99" s="5"/>
      <c r="J99" s="2"/>
      <c r="K99" s="2"/>
      <c r="L99" s="2"/>
      <c r="M99" s="3"/>
      <c r="N99" s="90"/>
    </row>
    <row r="100" spans="1:14">
      <c r="A100" s="202"/>
      <c r="B100" s="11" t="s">
        <v>78</v>
      </c>
      <c r="C100" s="6"/>
      <c r="D100" s="1"/>
      <c r="E100" s="2"/>
      <c r="F100" s="180"/>
      <c r="G100" s="181"/>
      <c r="H100" s="5"/>
      <c r="I100" s="5"/>
      <c r="J100" s="5"/>
      <c r="K100" s="5"/>
      <c r="L100" s="2"/>
      <c r="M100" s="3"/>
      <c r="N100" s="90"/>
    </row>
    <row r="101" spans="1:14">
      <c r="A101" s="202"/>
      <c r="B101" s="11" t="s">
        <v>79</v>
      </c>
      <c r="C101" s="6"/>
      <c r="D101" s="1"/>
      <c r="E101" s="2"/>
      <c r="F101" s="180"/>
      <c r="G101" s="181"/>
      <c r="H101" s="5"/>
      <c r="I101" s="5"/>
      <c r="J101" s="5"/>
      <c r="K101" s="5"/>
      <c r="L101" s="2"/>
      <c r="M101" s="3"/>
      <c r="N101" s="90"/>
    </row>
    <row r="102" spans="1:14">
      <c r="A102" s="202"/>
      <c r="B102" s="11" t="s">
        <v>80</v>
      </c>
      <c r="C102" s="6"/>
      <c r="D102" s="1"/>
      <c r="E102" s="2"/>
      <c r="F102" s="180"/>
      <c r="G102" s="181"/>
      <c r="H102" s="5"/>
      <c r="I102" s="5"/>
      <c r="J102" s="5"/>
      <c r="K102" s="5"/>
      <c r="L102" s="2"/>
      <c r="M102" s="3"/>
      <c r="N102" s="90"/>
    </row>
    <row r="103" spans="1:14">
      <c r="A103" s="202"/>
      <c r="B103" s="11" t="s">
        <v>81</v>
      </c>
      <c r="C103" s="6"/>
      <c r="D103" s="1"/>
      <c r="E103" s="2"/>
      <c r="F103" s="180"/>
      <c r="G103" s="181"/>
      <c r="H103" s="5"/>
      <c r="I103" s="5"/>
      <c r="J103" s="5"/>
      <c r="K103" s="5"/>
      <c r="L103" s="2"/>
      <c r="M103" s="3"/>
      <c r="N103" s="90"/>
    </row>
    <row r="104" spans="1:14">
      <c r="A104" s="202"/>
      <c r="B104" s="11" t="s">
        <v>82</v>
      </c>
      <c r="C104" s="6"/>
      <c r="D104" s="1"/>
      <c r="E104" s="2"/>
      <c r="F104" s="180"/>
      <c r="G104" s="181"/>
      <c r="H104" s="5"/>
      <c r="I104" s="5"/>
      <c r="J104" s="5"/>
      <c r="K104" s="5"/>
      <c r="L104" s="2"/>
      <c r="M104" s="3"/>
      <c r="N104" s="90"/>
    </row>
    <row r="105" spans="1:14">
      <c r="A105" s="202"/>
      <c r="B105" s="11" t="s">
        <v>83</v>
      </c>
      <c r="C105" s="6"/>
      <c r="D105" s="1"/>
      <c r="E105" s="2"/>
      <c r="F105" s="180"/>
      <c r="G105" s="181"/>
      <c r="H105" s="5"/>
      <c r="I105" s="5"/>
      <c r="J105" s="5"/>
      <c r="K105" s="5"/>
      <c r="L105" s="2"/>
      <c r="M105" s="3"/>
      <c r="N105" s="90"/>
    </row>
    <row r="106" spans="1:14">
      <c r="A106" s="202"/>
      <c r="B106" s="11" t="s">
        <v>84</v>
      </c>
      <c r="C106" s="6"/>
      <c r="D106" s="1"/>
      <c r="E106" s="2"/>
      <c r="F106" s="180"/>
      <c r="G106" s="181"/>
      <c r="H106" s="5"/>
      <c r="I106" s="5"/>
      <c r="J106" s="5"/>
      <c r="K106" s="5"/>
      <c r="L106" s="2"/>
      <c r="M106" s="3"/>
      <c r="N106" s="90"/>
    </row>
    <row r="107" spans="1:14">
      <c r="A107" s="202"/>
      <c r="B107" s="11" t="s">
        <v>85</v>
      </c>
      <c r="C107" s="6"/>
      <c r="D107" s="1"/>
      <c r="E107" s="2"/>
      <c r="F107" s="180"/>
      <c r="G107" s="181"/>
      <c r="H107" s="5"/>
      <c r="I107" s="5"/>
      <c r="J107" s="5"/>
      <c r="K107" s="5"/>
      <c r="L107" s="2"/>
      <c r="M107" s="3"/>
      <c r="N107" s="90"/>
    </row>
    <row r="108" spans="1:14" ht="14.45" thickBot="1">
      <c r="A108" s="202"/>
      <c r="B108" s="11" t="s">
        <v>86</v>
      </c>
      <c r="C108" s="12"/>
      <c r="D108" s="13"/>
      <c r="E108" s="14"/>
      <c r="F108" s="182"/>
      <c r="G108" s="183"/>
      <c r="H108" s="17"/>
      <c r="I108" s="17"/>
      <c r="J108" s="17"/>
      <c r="K108" s="17"/>
      <c r="L108" s="14"/>
      <c r="M108" s="18"/>
      <c r="N108" s="90"/>
    </row>
    <row r="109" spans="1:14" ht="14.45" thickBot="1">
      <c r="A109" s="202"/>
      <c r="L109" s="38"/>
      <c r="M109" s="38"/>
      <c r="N109" s="90"/>
    </row>
    <row r="110" spans="1:14">
      <c r="A110" s="202"/>
      <c r="B110" s="75" t="s">
        <v>68</v>
      </c>
      <c r="C110" s="168">
        <f>C95-1</f>
        <v>-1</v>
      </c>
      <c r="D110" s="168"/>
      <c r="E110" s="169" t="s">
        <v>69</v>
      </c>
      <c r="F110" s="169"/>
      <c r="G110" s="169"/>
      <c r="H110" s="169"/>
      <c r="I110" s="169"/>
      <c r="J110" s="169"/>
      <c r="K110" s="170" t="s">
        <v>70</v>
      </c>
      <c r="L110" s="170"/>
      <c r="M110" s="171"/>
      <c r="N110" s="90"/>
    </row>
    <row r="111" spans="1:14" ht="75" customHeight="1">
      <c r="A111" s="202"/>
      <c r="B111" s="172" t="s">
        <v>71</v>
      </c>
      <c r="C111" s="174" t="s">
        <v>3</v>
      </c>
      <c r="D111" s="176" t="s">
        <v>72</v>
      </c>
      <c r="E111" s="76" t="s">
        <v>18</v>
      </c>
      <c r="F111" s="76" t="s">
        <v>73</v>
      </c>
      <c r="G111" s="76" t="s">
        <v>21</v>
      </c>
      <c r="H111" s="76" t="s">
        <v>74</v>
      </c>
      <c r="I111" s="76" t="s">
        <v>26</v>
      </c>
      <c r="J111" s="76" t="s">
        <v>42</v>
      </c>
      <c r="K111" s="77" t="s">
        <v>47</v>
      </c>
      <c r="L111" s="77" t="s">
        <v>48</v>
      </c>
      <c r="M111" s="78" t="s">
        <v>49</v>
      </c>
      <c r="N111" s="90"/>
    </row>
    <row r="112" spans="1:14" ht="15" customHeight="1" thickBot="1">
      <c r="A112" s="202"/>
      <c r="B112" s="173"/>
      <c r="C112" s="175"/>
      <c r="D112" s="177"/>
      <c r="E112" s="79"/>
      <c r="F112" s="80"/>
      <c r="G112" s="80"/>
      <c r="H112" s="80"/>
      <c r="I112" s="80"/>
      <c r="J112" s="80"/>
      <c r="K112" s="80"/>
      <c r="L112" s="80"/>
      <c r="M112" s="81"/>
      <c r="N112" s="90"/>
    </row>
    <row r="113" spans="1:14">
      <c r="A113" s="202"/>
      <c r="B113" s="82" t="s">
        <v>89</v>
      </c>
      <c r="C113" s="83"/>
      <c r="D113" s="84"/>
      <c r="E113" s="85">
        <f>SUM(E114:E123)</f>
        <v>0</v>
      </c>
      <c r="F113" s="184" t="s">
        <v>76</v>
      </c>
      <c r="G113" s="185"/>
      <c r="H113" s="185"/>
      <c r="I113" s="186"/>
      <c r="J113" s="85">
        <f>SUM(J114:J123)</f>
        <v>0</v>
      </c>
      <c r="K113" s="85">
        <f>SUM(K114:K123)</f>
        <v>0</v>
      </c>
      <c r="L113" s="85">
        <f>SUM(L114:L123)</f>
        <v>0</v>
      </c>
      <c r="M113" s="86">
        <f>SUM(M114:M123)</f>
        <v>0</v>
      </c>
      <c r="N113" s="90"/>
    </row>
    <row r="114" spans="1:14">
      <c r="A114" s="202"/>
      <c r="B114" s="11" t="s">
        <v>77</v>
      </c>
      <c r="C114" s="7"/>
      <c r="D114" s="8"/>
      <c r="E114" s="2"/>
      <c r="F114" s="187"/>
      <c r="G114" s="188"/>
      <c r="H114" s="188"/>
      <c r="I114" s="189"/>
      <c r="J114" s="5"/>
      <c r="K114" s="5"/>
      <c r="L114" s="2"/>
      <c r="M114" s="3"/>
      <c r="N114" s="90"/>
    </row>
    <row r="115" spans="1:14">
      <c r="A115" s="202"/>
      <c r="B115" s="11" t="s">
        <v>78</v>
      </c>
      <c r="C115" s="7"/>
      <c r="D115" s="8"/>
      <c r="E115" s="2"/>
      <c r="F115" s="187"/>
      <c r="G115" s="188"/>
      <c r="H115" s="188"/>
      <c r="I115" s="189"/>
      <c r="J115" s="5"/>
      <c r="K115" s="5"/>
      <c r="L115" s="2"/>
      <c r="M115" s="3"/>
      <c r="N115" s="90"/>
    </row>
    <row r="116" spans="1:14">
      <c r="A116" s="202"/>
      <c r="B116" s="11" t="s">
        <v>79</v>
      </c>
      <c r="C116" s="7"/>
      <c r="D116" s="8"/>
      <c r="E116" s="2"/>
      <c r="F116" s="187"/>
      <c r="G116" s="188"/>
      <c r="H116" s="188"/>
      <c r="I116" s="189"/>
      <c r="J116" s="5"/>
      <c r="K116" s="5"/>
      <c r="L116" s="2"/>
      <c r="M116" s="3"/>
      <c r="N116" s="90"/>
    </row>
    <row r="117" spans="1:14">
      <c r="A117" s="202"/>
      <c r="B117" s="11" t="s">
        <v>80</v>
      </c>
      <c r="C117" s="7"/>
      <c r="D117" s="8"/>
      <c r="E117" s="2"/>
      <c r="F117" s="187"/>
      <c r="G117" s="188"/>
      <c r="H117" s="188"/>
      <c r="I117" s="189"/>
      <c r="J117" s="5"/>
      <c r="K117" s="5"/>
      <c r="L117" s="2"/>
      <c r="M117" s="3"/>
      <c r="N117" s="90"/>
    </row>
    <row r="118" spans="1:14">
      <c r="A118" s="202"/>
      <c r="B118" s="11" t="s">
        <v>81</v>
      </c>
      <c r="C118" s="7"/>
      <c r="D118" s="8"/>
      <c r="E118" s="2"/>
      <c r="F118" s="187"/>
      <c r="G118" s="188"/>
      <c r="H118" s="188"/>
      <c r="I118" s="189"/>
      <c r="J118" s="5"/>
      <c r="K118" s="5"/>
      <c r="L118" s="2"/>
      <c r="M118" s="3"/>
      <c r="N118" s="90"/>
    </row>
    <row r="119" spans="1:14">
      <c r="A119" s="202"/>
      <c r="B119" s="11" t="s">
        <v>82</v>
      </c>
      <c r="C119" s="7"/>
      <c r="D119" s="8"/>
      <c r="E119" s="2"/>
      <c r="F119" s="187"/>
      <c r="G119" s="188"/>
      <c r="H119" s="188"/>
      <c r="I119" s="189"/>
      <c r="J119" s="5"/>
      <c r="K119" s="5"/>
      <c r="L119" s="2"/>
      <c r="M119" s="3"/>
      <c r="N119" s="90"/>
    </row>
    <row r="120" spans="1:14">
      <c r="A120" s="202"/>
      <c r="B120" s="11" t="s">
        <v>83</v>
      </c>
      <c r="C120" s="7"/>
      <c r="D120" s="8"/>
      <c r="E120" s="2"/>
      <c r="F120" s="187"/>
      <c r="G120" s="188"/>
      <c r="H120" s="188"/>
      <c r="I120" s="189"/>
      <c r="J120" s="5"/>
      <c r="K120" s="5"/>
      <c r="L120" s="2"/>
      <c r="M120" s="3"/>
      <c r="N120" s="90"/>
    </row>
    <row r="121" spans="1:14">
      <c r="A121" s="202"/>
      <c r="B121" s="11" t="s">
        <v>84</v>
      </c>
      <c r="C121" s="7"/>
      <c r="D121" s="8"/>
      <c r="E121" s="2"/>
      <c r="F121" s="187"/>
      <c r="G121" s="188"/>
      <c r="H121" s="188"/>
      <c r="I121" s="189"/>
      <c r="J121" s="5"/>
      <c r="K121" s="5"/>
      <c r="L121" s="2"/>
      <c r="M121" s="3"/>
      <c r="N121" s="90"/>
    </row>
    <row r="122" spans="1:14">
      <c r="A122" s="202"/>
      <c r="B122" s="11" t="s">
        <v>85</v>
      </c>
      <c r="C122" s="7"/>
      <c r="D122" s="8"/>
      <c r="E122" s="2"/>
      <c r="F122" s="187"/>
      <c r="G122" s="188"/>
      <c r="H122" s="188"/>
      <c r="I122" s="189"/>
      <c r="J122" s="5"/>
      <c r="K122" s="5"/>
      <c r="L122" s="2"/>
      <c r="M122" s="3"/>
      <c r="N122" s="90"/>
    </row>
    <row r="123" spans="1:14" ht="14.45" thickBot="1">
      <c r="A123" s="202"/>
      <c r="B123" s="11" t="s">
        <v>86</v>
      </c>
      <c r="C123" s="19"/>
      <c r="D123" s="20"/>
      <c r="E123" s="14"/>
      <c r="F123" s="190"/>
      <c r="G123" s="191"/>
      <c r="H123" s="191"/>
      <c r="I123" s="192"/>
      <c r="J123" s="17"/>
      <c r="K123" s="17"/>
      <c r="L123" s="14"/>
      <c r="M123" s="18"/>
      <c r="N123" s="90"/>
    </row>
    <row r="124" spans="1:14">
      <c r="A124" s="88"/>
      <c r="B124" s="89"/>
      <c r="C124" s="89"/>
      <c r="D124" s="90"/>
      <c r="E124" s="90"/>
      <c r="F124" s="89"/>
      <c r="G124" s="91"/>
      <c r="H124" s="92"/>
      <c r="I124" s="92"/>
      <c r="J124" s="92"/>
      <c r="K124" s="92"/>
      <c r="L124" s="90"/>
      <c r="M124" s="90"/>
      <c r="N124" s="90"/>
    </row>
    <row r="125" spans="1:14" ht="14.45" thickBot="1">
      <c r="A125" s="93"/>
      <c r="B125" s="94"/>
      <c r="C125" s="94"/>
      <c r="D125" s="95"/>
      <c r="E125" s="95"/>
      <c r="F125" s="94"/>
      <c r="G125" s="96"/>
      <c r="H125" s="97"/>
      <c r="I125" s="97"/>
      <c r="J125" s="97"/>
      <c r="K125" s="97"/>
      <c r="L125" s="95"/>
      <c r="M125" s="95"/>
      <c r="N125" s="95"/>
    </row>
    <row r="126" spans="1:14" ht="30" customHeight="1" thickBot="1">
      <c r="A126" s="196" t="s">
        <v>90</v>
      </c>
      <c r="B126" s="197" t="s">
        <v>91</v>
      </c>
      <c r="C126" s="198"/>
      <c r="D126" s="198"/>
      <c r="E126" s="198"/>
      <c r="F126" s="198"/>
      <c r="G126" s="198"/>
      <c r="H126" s="198"/>
      <c r="I126" s="198"/>
      <c r="J126" s="198"/>
      <c r="K126" s="198"/>
      <c r="L126" s="198"/>
      <c r="M126" s="199"/>
      <c r="N126" s="95"/>
    </row>
    <row r="127" spans="1:14">
      <c r="A127" s="196"/>
      <c r="B127" s="98" t="s">
        <v>68</v>
      </c>
      <c r="C127" s="200">
        <f>D8</f>
        <v>0</v>
      </c>
      <c r="D127" s="201"/>
      <c r="E127" s="169" t="s">
        <v>69</v>
      </c>
      <c r="F127" s="169"/>
      <c r="G127" s="169"/>
      <c r="H127" s="169"/>
      <c r="I127" s="169"/>
      <c r="J127" s="169"/>
      <c r="K127" s="170" t="s">
        <v>70</v>
      </c>
      <c r="L127" s="170"/>
      <c r="M127" s="171"/>
      <c r="N127" s="95"/>
    </row>
    <row r="128" spans="1:14" ht="75" customHeight="1">
      <c r="A128" s="196"/>
      <c r="B128" s="172" t="s">
        <v>71</v>
      </c>
      <c r="C128" s="174" t="s">
        <v>3</v>
      </c>
      <c r="D128" s="176" t="s">
        <v>72</v>
      </c>
      <c r="E128" s="76" t="s">
        <v>18</v>
      </c>
      <c r="F128" s="76" t="s">
        <v>73</v>
      </c>
      <c r="G128" s="76" t="s">
        <v>21</v>
      </c>
      <c r="H128" s="76" t="s">
        <v>74</v>
      </c>
      <c r="I128" s="76" t="s">
        <v>26</v>
      </c>
      <c r="J128" s="76" t="s">
        <v>42</v>
      </c>
      <c r="K128" s="77" t="s">
        <v>47</v>
      </c>
      <c r="L128" s="77" t="s">
        <v>48</v>
      </c>
      <c r="M128" s="78" t="s">
        <v>49</v>
      </c>
      <c r="N128" s="95"/>
    </row>
    <row r="129" spans="1:14" ht="15" customHeight="1" thickBot="1">
      <c r="A129" s="196"/>
      <c r="B129" s="173"/>
      <c r="C129" s="175"/>
      <c r="D129" s="177"/>
      <c r="E129" s="79"/>
      <c r="F129" s="80"/>
      <c r="G129" s="80"/>
      <c r="H129" s="80"/>
      <c r="I129" s="80"/>
      <c r="J129" s="80"/>
      <c r="K129" s="80"/>
      <c r="L129" s="80"/>
      <c r="M129" s="81"/>
      <c r="N129" s="95"/>
    </row>
    <row r="130" spans="1:14">
      <c r="A130" s="196"/>
      <c r="B130" s="99" t="s">
        <v>75</v>
      </c>
      <c r="C130" s="100"/>
      <c r="D130" s="101"/>
      <c r="E130" s="85">
        <f t="shared" ref="E130:M130" si="1">SUM(E131:E140)</f>
        <v>0</v>
      </c>
      <c r="F130" s="203" t="s">
        <v>76</v>
      </c>
      <c r="G130" s="204"/>
      <c r="H130" s="204"/>
      <c r="I130" s="205"/>
      <c r="J130" s="85">
        <f t="shared" si="1"/>
        <v>0</v>
      </c>
      <c r="K130" s="85">
        <f t="shared" si="1"/>
        <v>0</v>
      </c>
      <c r="L130" s="85">
        <f t="shared" si="1"/>
        <v>0</v>
      </c>
      <c r="M130" s="85">
        <f t="shared" si="1"/>
        <v>0</v>
      </c>
      <c r="N130" s="95"/>
    </row>
    <row r="131" spans="1:14">
      <c r="A131" s="196"/>
      <c r="B131" s="11" t="s">
        <v>77</v>
      </c>
      <c r="C131" s="21"/>
      <c r="D131" s="21"/>
      <c r="E131" s="22"/>
      <c r="F131" s="206"/>
      <c r="G131" s="207"/>
      <c r="H131" s="207"/>
      <c r="I131" s="208"/>
      <c r="J131" s="22"/>
      <c r="K131" s="22"/>
      <c r="L131" s="22"/>
      <c r="M131" s="24"/>
      <c r="N131" s="95"/>
    </row>
    <row r="132" spans="1:14">
      <c r="A132" s="196"/>
      <c r="B132" s="11" t="s">
        <v>78</v>
      </c>
      <c r="C132" s="25"/>
      <c r="D132" s="21"/>
      <c r="E132" s="22"/>
      <c r="F132" s="206"/>
      <c r="G132" s="207"/>
      <c r="H132" s="207"/>
      <c r="I132" s="208"/>
      <c r="J132" s="23"/>
      <c r="K132" s="23"/>
      <c r="L132" s="22"/>
      <c r="M132" s="24"/>
      <c r="N132" s="95"/>
    </row>
    <row r="133" spans="1:14">
      <c r="A133" s="196"/>
      <c r="B133" s="11" t="s">
        <v>79</v>
      </c>
      <c r="C133" s="25"/>
      <c r="D133" s="21"/>
      <c r="E133" s="22"/>
      <c r="F133" s="206"/>
      <c r="G133" s="207"/>
      <c r="H133" s="207"/>
      <c r="I133" s="208"/>
      <c r="J133" s="23"/>
      <c r="K133" s="23"/>
      <c r="L133" s="22"/>
      <c r="M133" s="24"/>
      <c r="N133" s="95"/>
    </row>
    <row r="134" spans="1:14">
      <c r="A134" s="196"/>
      <c r="B134" s="11" t="s">
        <v>80</v>
      </c>
      <c r="C134" s="25"/>
      <c r="D134" s="21"/>
      <c r="E134" s="22"/>
      <c r="F134" s="206"/>
      <c r="G134" s="207"/>
      <c r="H134" s="207"/>
      <c r="I134" s="208"/>
      <c r="J134" s="23"/>
      <c r="K134" s="23"/>
      <c r="L134" s="22"/>
      <c r="M134" s="24"/>
      <c r="N134" s="95"/>
    </row>
    <row r="135" spans="1:14">
      <c r="A135" s="196"/>
      <c r="B135" s="11" t="s">
        <v>81</v>
      </c>
      <c r="C135" s="25"/>
      <c r="D135" s="21"/>
      <c r="E135" s="22"/>
      <c r="F135" s="206"/>
      <c r="G135" s="207"/>
      <c r="H135" s="207"/>
      <c r="I135" s="208"/>
      <c r="J135" s="23"/>
      <c r="K135" s="23"/>
      <c r="L135" s="22"/>
      <c r="M135" s="24"/>
      <c r="N135" s="95"/>
    </row>
    <row r="136" spans="1:14">
      <c r="A136" s="196"/>
      <c r="B136" s="11" t="s">
        <v>82</v>
      </c>
      <c r="C136" s="25"/>
      <c r="D136" s="21"/>
      <c r="E136" s="22"/>
      <c r="F136" s="206"/>
      <c r="G136" s="207"/>
      <c r="H136" s="207"/>
      <c r="I136" s="208"/>
      <c r="J136" s="23"/>
      <c r="K136" s="23"/>
      <c r="L136" s="22"/>
      <c r="M136" s="24"/>
      <c r="N136" s="95"/>
    </row>
    <row r="137" spans="1:14">
      <c r="A137" s="196"/>
      <c r="B137" s="11" t="s">
        <v>83</v>
      </c>
      <c r="C137" s="25"/>
      <c r="D137" s="21"/>
      <c r="E137" s="22"/>
      <c r="F137" s="206"/>
      <c r="G137" s="207"/>
      <c r="H137" s="207"/>
      <c r="I137" s="208"/>
      <c r="J137" s="23"/>
      <c r="K137" s="23"/>
      <c r="L137" s="22"/>
      <c r="M137" s="24"/>
      <c r="N137" s="95"/>
    </row>
    <row r="138" spans="1:14">
      <c r="A138" s="196"/>
      <c r="B138" s="11" t="s">
        <v>84</v>
      </c>
      <c r="C138" s="25"/>
      <c r="D138" s="21"/>
      <c r="E138" s="22"/>
      <c r="F138" s="206"/>
      <c r="G138" s="207"/>
      <c r="H138" s="207"/>
      <c r="I138" s="208"/>
      <c r="J138" s="23"/>
      <c r="K138" s="23"/>
      <c r="L138" s="22"/>
      <c r="M138" s="24"/>
      <c r="N138" s="95"/>
    </row>
    <row r="139" spans="1:14">
      <c r="A139" s="196"/>
      <c r="B139" s="11" t="s">
        <v>85</v>
      </c>
      <c r="C139" s="25"/>
      <c r="D139" s="21"/>
      <c r="E139" s="22"/>
      <c r="F139" s="206"/>
      <c r="G139" s="207"/>
      <c r="H139" s="207"/>
      <c r="I139" s="208"/>
      <c r="J139" s="23"/>
      <c r="K139" s="23"/>
      <c r="L139" s="22"/>
      <c r="M139" s="24"/>
      <c r="N139" s="95"/>
    </row>
    <row r="140" spans="1:14" ht="14.45" thickBot="1">
      <c r="A140" s="196"/>
      <c r="B140" s="11" t="s">
        <v>86</v>
      </c>
      <c r="C140" s="26"/>
      <c r="D140" s="27"/>
      <c r="E140" s="28"/>
      <c r="F140" s="209"/>
      <c r="G140" s="210"/>
      <c r="H140" s="210"/>
      <c r="I140" s="211"/>
      <c r="J140" s="29"/>
      <c r="K140" s="29"/>
      <c r="L140" s="28"/>
      <c r="M140" s="30"/>
      <c r="N140" s="95"/>
    </row>
    <row r="141" spans="1:14" ht="14.45" thickBot="1">
      <c r="A141" s="196"/>
      <c r="B141" s="102"/>
      <c r="C141" s="102"/>
      <c r="D141" s="103"/>
      <c r="E141" s="103"/>
      <c r="F141" s="102"/>
      <c r="L141" s="103"/>
      <c r="M141" s="103"/>
      <c r="N141" s="95"/>
    </row>
    <row r="142" spans="1:14">
      <c r="A142" s="196"/>
      <c r="B142" s="104" t="s">
        <v>68</v>
      </c>
      <c r="C142" s="200">
        <f>C127-1</f>
        <v>-1</v>
      </c>
      <c r="D142" s="201"/>
      <c r="E142" s="169" t="s">
        <v>69</v>
      </c>
      <c r="F142" s="169"/>
      <c r="G142" s="169"/>
      <c r="H142" s="169"/>
      <c r="I142" s="169"/>
      <c r="J142" s="169"/>
      <c r="K142" s="170" t="s">
        <v>70</v>
      </c>
      <c r="L142" s="170"/>
      <c r="M142" s="171"/>
      <c r="N142" s="95"/>
    </row>
    <row r="143" spans="1:14" ht="75" customHeight="1">
      <c r="A143" s="196"/>
      <c r="B143" s="172" t="s">
        <v>71</v>
      </c>
      <c r="C143" s="174" t="s">
        <v>3</v>
      </c>
      <c r="D143" s="176" t="s">
        <v>72</v>
      </c>
      <c r="E143" s="76" t="s">
        <v>18</v>
      </c>
      <c r="F143" s="76" t="s">
        <v>73</v>
      </c>
      <c r="G143" s="76" t="s">
        <v>21</v>
      </c>
      <c r="H143" s="76" t="s">
        <v>74</v>
      </c>
      <c r="I143" s="76" t="s">
        <v>26</v>
      </c>
      <c r="J143" s="76" t="s">
        <v>42</v>
      </c>
      <c r="K143" s="77" t="s">
        <v>47</v>
      </c>
      <c r="L143" s="77" t="s">
        <v>48</v>
      </c>
      <c r="M143" s="78" t="s">
        <v>49</v>
      </c>
      <c r="N143" s="95"/>
    </row>
    <row r="144" spans="1:14" ht="15" customHeight="1" thickBot="1">
      <c r="A144" s="196"/>
      <c r="B144" s="173"/>
      <c r="C144" s="175"/>
      <c r="D144" s="177"/>
      <c r="E144" s="79"/>
      <c r="F144" s="80"/>
      <c r="G144" s="80"/>
      <c r="H144" s="80"/>
      <c r="I144" s="80"/>
      <c r="J144" s="80"/>
      <c r="K144" s="80"/>
      <c r="L144" s="80"/>
      <c r="M144" s="81"/>
      <c r="N144" s="95"/>
    </row>
    <row r="145" spans="1:14">
      <c r="A145" s="196"/>
      <c r="B145" s="99" t="s">
        <v>75</v>
      </c>
      <c r="C145" s="100"/>
      <c r="D145" s="101"/>
      <c r="E145" s="85">
        <f t="shared" ref="E145" si="2">SUM(E146:E155)</f>
        <v>0</v>
      </c>
      <c r="F145" s="203" t="s">
        <v>76</v>
      </c>
      <c r="G145" s="204"/>
      <c r="H145" s="204"/>
      <c r="I145" s="205"/>
      <c r="J145" s="85">
        <f t="shared" ref="J145:M145" si="3">SUM(J146:J155)</f>
        <v>0</v>
      </c>
      <c r="K145" s="85">
        <f t="shared" si="3"/>
        <v>0</v>
      </c>
      <c r="L145" s="85">
        <f t="shared" si="3"/>
        <v>0</v>
      </c>
      <c r="M145" s="85">
        <f t="shared" si="3"/>
        <v>0</v>
      </c>
      <c r="N145" s="95"/>
    </row>
    <row r="146" spans="1:14">
      <c r="A146" s="196"/>
      <c r="B146" s="11" t="s">
        <v>77</v>
      </c>
      <c r="C146" s="31"/>
      <c r="D146" s="32"/>
      <c r="E146" s="22"/>
      <c r="F146" s="206"/>
      <c r="G146" s="207"/>
      <c r="H146" s="207"/>
      <c r="I146" s="208"/>
      <c r="J146" s="23"/>
      <c r="K146" s="23"/>
      <c r="L146" s="22"/>
      <c r="M146" s="24"/>
      <c r="N146" s="95"/>
    </row>
    <row r="147" spans="1:14">
      <c r="A147" s="196"/>
      <c r="B147" s="11" t="s">
        <v>78</v>
      </c>
      <c r="C147" s="31"/>
      <c r="D147" s="32"/>
      <c r="E147" s="22"/>
      <c r="F147" s="206"/>
      <c r="G147" s="207"/>
      <c r="H147" s="207"/>
      <c r="I147" s="208"/>
      <c r="J147" s="23"/>
      <c r="K147" s="23"/>
      <c r="L147" s="22"/>
      <c r="M147" s="24"/>
      <c r="N147" s="95"/>
    </row>
    <row r="148" spans="1:14">
      <c r="A148" s="196"/>
      <c r="B148" s="11" t="s">
        <v>79</v>
      </c>
      <c r="C148" s="31"/>
      <c r="D148" s="32"/>
      <c r="E148" s="22"/>
      <c r="F148" s="206"/>
      <c r="G148" s="207"/>
      <c r="H148" s="207"/>
      <c r="I148" s="208"/>
      <c r="J148" s="23"/>
      <c r="K148" s="23"/>
      <c r="L148" s="22"/>
      <c r="M148" s="24"/>
      <c r="N148" s="95"/>
    </row>
    <row r="149" spans="1:14">
      <c r="A149" s="196"/>
      <c r="B149" s="11" t="s">
        <v>80</v>
      </c>
      <c r="C149" s="31"/>
      <c r="D149" s="32"/>
      <c r="E149" s="22"/>
      <c r="F149" s="206"/>
      <c r="G149" s="207"/>
      <c r="H149" s="207"/>
      <c r="I149" s="208"/>
      <c r="J149" s="23"/>
      <c r="K149" s="23"/>
      <c r="L149" s="22"/>
      <c r="M149" s="24"/>
      <c r="N149" s="95"/>
    </row>
    <row r="150" spans="1:14">
      <c r="A150" s="196"/>
      <c r="B150" s="11" t="s">
        <v>81</v>
      </c>
      <c r="C150" s="31"/>
      <c r="D150" s="32"/>
      <c r="E150" s="22"/>
      <c r="F150" s="206"/>
      <c r="G150" s="207"/>
      <c r="H150" s="207"/>
      <c r="I150" s="208"/>
      <c r="J150" s="23"/>
      <c r="K150" s="23"/>
      <c r="L150" s="22"/>
      <c r="M150" s="24"/>
      <c r="N150" s="95"/>
    </row>
    <row r="151" spans="1:14">
      <c r="A151" s="196"/>
      <c r="B151" s="11" t="s">
        <v>82</v>
      </c>
      <c r="C151" s="31"/>
      <c r="D151" s="32"/>
      <c r="E151" s="22"/>
      <c r="F151" s="206"/>
      <c r="G151" s="207"/>
      <c r="H151" s="207"/>
      <c r="I151" s="208"/>
      <c r="J151" s="23"/>
      <c r="K151" s="23"/>
      <c r="L151" s="22"/>
      <c r="M151" s="24"/>
      <c r="N151" s="95"/>
    </row>
    <row r="152" spans="1:14">
      <c r="A152" s="196"/>
      <c r="B152" s="11" t="s">
        <v>83</v>
      </c>
      <c r="C152" s="31"/>
      <c r="D152" s="32"/>
      <c r="E152" s="22"/>
      <c r="F152" s="206"/>
      <c r="G152" s="207"/>
      <c r="H152" s="207"/>
      <c r="I152" s="208"/>
      <c r="J152" s="23"/>
      <c r="K152" s="23"/>
      <c r="L152" s="22"/>
      <c r="M152" s="24"/>
      <c r="N152" s="95"/>
    </row>
    <row r="153" spans="1:14">
      <c r="A153" s="196"/>
      <c r="B153" s="11" t="s">
        <v>84</v>
      </c>
      <c r="C153" s="31"/>
      <c r="D153" s="32"/>
      <c r="E153" s="22"/>
      <c r="F153" s="206"/>
      <c r="G153" s="207"/>
      <c r="H153" s="207"/>
      <c r="I153" s="208"/>
      <c r="J153" s="23"/>
      <c r="K153" s="23"/>
      <c r="L153" s="22"/>
      <c r="M153" s="24"/>
      <c r="N153" s="95"/>
    </row>
    <row r="154" spans="1:14">
      <c r="A154" s="196"/>
      <c r="B154" s="11" t="s">
        <v>85</v>
      </c>
      <c r="C154" s="31"/>
      <c r="D154" s="32"/>
      <c r="E154" s="22"/>
      <c r="F154" s="206"/>
      <c r="G154" s="207"/>
      <c r="H154" s="207"/>
      <c r="I154" s="208"/>
      <c r="J154" s="23"/>
      <c r="K154" s="23"/>
      <c r="L154" s="22"/>
      <c r="M154" s="24"/>
      <c r="N154" s="95"/>
    </row>
    <row r="155" spans="1:14" ht="14.45" thickBot="1">
      <c r="A155" s="196"/>
      <c r="B155" s="11" t="s">
        <v>86</v>
      </c>
      <c r="C155" s="33"/>
      <c r="D155" s="34"/>
      <c r="E155" s="28"/>
      <c r="F155" s="209"/>
      <c r="G155" s="210"/>
      <c r="H155" s="210"/>
      <c r="I155" s="211"/>
      <c r="J155" s="29"/>
      <c r="K155" s="29"/>
      <c r="L155" s="28"/>
      <c r="M155" s="30"/>
      <c r="N155" s="95"/>
    </row>
    <row r="156" spans="1:14">
      <c r="A156" s="93"/>
      <c r="B156" s="94"/>
      <c r="C156" s="94"/>
      <c r="D156" s="95"/>
      <c r="E156" s="95"/>
      <c r="F156" s="94"/>
      <c r="G156" s="96"/>
      <c r="H156" s="97"/>
      <c r="I156" s="97"/>
      <c r="J156" s="97"/>
      <c r="K156" s="97"/>
      <c r="L156" s="95"/>
      <c r="M156" s="95"/>
      <c r="N156" s="95"/>
    </row>
  </sheetData>
  <sheetProtection algorithmName="SHA-512" hashValue="8nN3MpGYwh7Fbi9LARtEvTQ/SAEmYg9hjnGN3slPWOYzXqHzqHMLPhn+G6lf8Va8znYOUfQ6RgXsaYnHiT2klg==" saltValue="wWRk4mprGR15oLgT9d+d7g==" spinCount="100000" sheet="1" scenarios="1" formatCells="0" formatColumns="0" formatRows="0" insertColumns="0" insertRows="0" insertHyperlinks="0" deleteColumns="0" deleteRows="0" sort="0" autoFilter="0"/>
  <mergeCells count="104">
    <mergeCell ref="K142:M142"/>
    <mergeCell ref="B111:B112"/>
    <mergeCell ref="C111:C112"/>
    <mergeCell ref="D111:D112"/>
    <mergeCell ref="F113:I123"/>
    <mergeCell ref="A126:A155"/>
    <mergeCell ref="B126:M126"/>
    <mergeCell ref="C127:D127"/>
    <mergeCell ref="E127:J127"/>
    <mergeCell ref="K127:M127"/>
    <mergeCell ref="A94:A123"/>
    <mergeCell ref="B143:B144"/>
    <mergeCell ref="C143:C144"/>
    <mergeCell ref="D143:D144"/>
    <mergeCell ref="F145:I155"/>
    <mergeCell ref="B128:B129"/>
    <mergeCell ref="C128:C129"/>
    <mergeCell ref="D128:D129"/>
    <mergeCell ref="F130:I140"/>
    <mergeCell ref="C142:D142"/>
    <mergeCell ref="E142:J142"/>
    <mergeCell ref="B96:B97"/>
    <mergeCell ref="C96:C97"/>
    <mergeCell ref="D96:D97"/>
    <mergeCell ref="F98:G108"/>
    <mergeCell ref="C110:D110"/>
    <mergeCell ref="E110:J110"/>
    <mergeCell ref="K110:M110"/>
    <mergeCell ref="B79:B80"/>
    <mergeCell ref="C79:C80"/>
    <mergeCell ref="D79:D80"/>
    <mergeCell ref="F81:I91"/>
    <mergeCell ref="B94:M94"/>
    <mergeCell ref="C95:D95"/>
    <mergeCell ref="E95:J95"/>
    <mergeCell ref="K95:M95"/>
    <mergeCell ref="A62:A91"/>
    <mergeCell ref="B62:M62"/>
    <mergeCell ref="C63:D63"/>
    <mergeCell ref="E63:J63"/>
    <mergeCell ref="K63:M63"/>
    <mergeCell ref="B64:B65"/>
    <mergeCell ref="B47:D47"/>
    <mergeCell ref="B48:D48"/>
    <mergeCell ref="C50:D50"/>
    <mergeCell ref="C51:D51"/>
    <mergeCell ref="C52:D52"/>
    <mergeCell ref="C53:D53"/>
    <mergeCell ref="C64:C65"/>
    <mergeCell ref="D64:D65"/>
    <mergeCell ref="H66:I76"/>
    <mergeCell ref="C78:D78"/>
    <mergeCell ref="E78:J78"/>
    <mergeCell ref="K78:M78"/>
    <mergeCell ref="B54:D54"/>
    <mergeCell ref="B55:D55"/>
    <mergeCell ref="B57:D57"/>
    <mergeCell ref="B59:D59"/>
    <mergeCell ref="C39:D39"/>
    <mergeCell ref="B40:D40"/>
    <mergeCell ref="B42:D42"/>
    <mergeCell ref="C44:D44"/>
    <mergeCell ref="C45:D45"/>
    <mergeCell ref="C46:D46"/>
    <mergeCell ref="C32:D32"/>
    <mergeCell ref="C33:D33"/>
    <mergeCell ref="C34:D34"/>
    <mergeCell ref="B35:D35"/>
    <mergeCell ref="C37:D37"/>
    <mergeCell ref="C38:D38"/>
    <mergeCell ref="B25:B26"/>
    <mergeCell ref="C25:D26"/>
    <mergeCell ref="C27:D27"/>
    <mergeCell ref="C28:D28"/>
    <mergeCell ref="C29:D29"/>
    <mergeCell ref="B30:D30"/>
    <mergeCell ref="B18:B19"/>
    <mergeCell ref="C18:D19"/>
    <mergeCell ref="C20:D20"/>
    <mergeCell ref="C21:D21"/>
    <mergeCell ref="C22:D22"/>
    <mergeCell ref="B23:D23"/>
    <mergeCell ref="B14:C14"/>
    <mergeCell ref="D14:F14"/>
    <mergeCell ref="B16:C16"/>
    <mergeCell ref="D16:E16"/>
    <mergeCell ref="B11:C11"/>
    <mergeCell ref="D11:F11"/>
    <mergeCell ref="B12:C12"/>
    <mergeCell ref="D12:F12"/>
    <mergeCell ref="B13:C13"/>
    <mergeCell ref="D13:F13"/>
    <mergeCell ref="B7:C7"/>
    <mergeCell ref="D7:F7"/>
    <mergeCell ref="B8:C8"/>
    <mergeCell ref="D8:F8"/>
    <mergeCell ref="B10:C10"/>
    <mergeCell ref="D10:F10"/>
    <mergeCell ref="B4:C4"/>
    <mergeCell ref="D4:F4"/>
    <mergeCell ref="B5:C5"/>
    <mergeCell ref="D5:F5"/>
    <mergeCell ref="B6:C6"/>
    <mergeCell ref="D6:F6"/>
  </mergeCells>
  <phoneticPr fontId="23" type="noConversion"/>
  <conditionalFormatting sqref="A1:A17">
    <cfRule type="containsText" dxfId="45" priority="69" operator="containsText" text="&quot;RELEVANTNÍ&quot;">
      <formula>NOT(ISERROR(SEARCH("""RELEVANTNÍ""",A1)))</formula>
    </cfRule>
    <cfRule type="beginsWith" dxfId="44" priority="68" operator="beginsWith" text="RE">
      <formula>LEFT(A1,LEN("RE"))="RE"</formula>
    </cfRule>
  </conditionalFormatting>
  <conditionalFormatting sqref="A21:A31 A33:A36">
    <cfRule type="beginsWith" dxfId="43" priority="81" operator="beginsWith" text="RE">
      <formula>LEFT(A21,LEN("RE"))="RE"</formula>
    </cfRule>
    <cfRule type="containsText" dxfId="42" priority="82" operator="containsText" text="&quot;RELEVANTNÍ&quot;">
      <formula>NOT(ISERROR(SEARCH("""RELEVANTNÍ""",A21)))</formula>
    </cfRule>
  </conditionalFormatting>
  <conditionalFormatting sqref="A38:A62 A124:A125 A156:A1048576">
    <cfRule type="containsText" dxfId="41" priority="42" operator="containsText" text="&quot;RELEVANTNÍ&quot;">
      <formula>NOT(ISERROR(SEARCH("""RELEVANTNÍ""",A38)))</formula>
    </cfRule>
    <cfRule type="beginsWith" dxfId="40" priority="41" operator="beginsWith" text="RE">
      <formula>LEFT(A38,LEN("RE"))="RE"</formula>
    </cfRule>
  </conditionalFormatting>
  <conditionalFormatting sqref="A92:A94">
    <cfRule type="beginsWith" dxfId="39" priority="30" operator="beginsWith" text="RE">
      <formula>LEFT(A92,LEN("RE"))="RE"</formula>
    </cfRule>
    <cfRule type="containsText" dxfId="38" priority="31" operator="containsText" text="&quot;RELEVANTNÍ&quot;">
      <formula>NOT(ISERROR(SEARCH("""RELEVANTNÍ""",A92)))</formula>
    </cfRule>
  </conditionalFormatting>
  <conditionalFormatting sqref="C67:D67">
    <cfRule type="beginsWith" dxfId="37" priority="38" operator="beginsWith" text="RE">
      <formula>LEFT(C67,LEN("RE"))="RE"</formula>
    </cfRule>
  </conditionalFormatting>
  <conditionalFormatting sqref="C99:D99">
    <cfRule type="beginsWith" dxfId="36" priority="27" operator="beginsWith" text="RE">
      <formula>LEFT(C99,LEN("RE"))="RE"</formula>
    </cfRule>
  </conditionalFormatting>
  <conditionalFormatting sqref="C20:E22">
    <cfRule type="expression" dxfId="35" priority="16">
      <formula>$E$18="NOT RELEVANT"</formula>
    </cfRule>
  </conditionalFormatting>
  <conditionalFormatting sqref="C27:E29">
    <cfRule type="expression" dxfId="34" priority="14">
      <formula>$E$25="NOT RELEVANT"</formula>
    </cfRule>
  </conditionalFormatting>
  <conditionalFormatting sqref="C45:F46">
    <cfRule type="expression" dxfId="33" priority="10">
      <formula>$E$42="NOT RELEVANT"</formula>
    </cfRule>
  </conditionalFormatting>
  <conditionalFormatting sqref="C51:F53">
    <cfRule type="expression" dxfId="32" priority="8">
      <formula>$E$42="NOT RELEVANT"</formula>
    </cfRule>
  </conditionalFormatting>
  <conditionalFormatting sqref="E16 E17:F18 F19:F22 E23:F25 F26:F29">
    <cfRule type="beginsWith" dxfId="31" priority="80" operator="beginsWith" text="RE">
      <formula>LEFT(E16,LEN("RE"))="RE"</formula>
    </cfRule>
  </conditionalFormatting>
  <conditionalFormatting sqref="E19">
    <cfRule type="beginsWith" dxfId="30" priority="53" operator="beginsWith" text="RE">
      <formula>LEFT(E19,LEN("RE"))="RE"</formula>
    </cfRule>
  </conditionalFormatting>
  <conditionalFormatting sqref="E21:E22">
    <cfRule type="beginsWith" dxfId="29" priority="17" operator="beginsWith" text="RE">
      <formula>LEFT(E21,LEN("RE"))="RE"</formula>
    </cfRule>
  </conditionalFormatting>
  <conditionalFormatting sqref="E23">
    <cfRule type="containsText" dxfId="28" priority="84" operator="containsText" text="Yes">
      <formula>NOT(ISERROR(SEARCH("Yes",E23)))</formula>
    </cfRule>
    <cfRule type="containsText" dxfId="27" priority="83" operator="containsText" text="No">
      <formula>NOT(ISERROR(SEARCH("No",E23)))</formula>
    </cfRule>
  </conditionalFormatting>
  <conditionalFormatting sqref="E26">
    <cfRule type="beginsWith" dxfId="26" priority="52" operator="beginsWith" text="RE">
      <formula>LEFT(E26,LEN("RE"))="RE"</formula>
    </cfRule>
  </conditionalFormatting>
  <conditionalFormatting sqref="E28:E29">
    <cfRule type="beginsWith" dxfId="25" priority="15" operator="beginsWith" text="RE">
      <formula>LEFT(E28,LEN("RE"))="RE"</formula>
    </cfRule>
  </conditionalFormatting>
  <conditionalFormatting sqref="E30 E35 E40 E57 E59">
    <cfRule type="containsText" dxfId="24" priority="86" operator="containsText" text="Yes">
      <formula>NOT(ISERROR(SEARCH("Yes",E30)))</formula>
    </cfRule>
    <cfRule type="containsText" dxfId="23" priority="85" operator="containsText" text="No">
      <formula>NOT(ISERROR(SEARCH("No",E30)))</formula>
    </cfRule>
  </conditionalFormatting>
  <conditionalFormatting sqref="E78">
    <cfRule type="beginsWith" dxfId="22" priority="7" operator="beginsWith" text="RE">
      <formula>LEFT(E78,LEN("RE"))="RE"</formula>
    </cfRule>
  </conditionalFormatting>
  <conditionalFormatting sqref="E81:E91">
    <cfRule type="beginsWith" dxfId="21" priority="33" operator="beginsWith" text="RE">
      <formula>LEFT(E81,LEN("RE"))="RE"</formula>
    </cfRule>
  </conditionalFormatting>
  <conditionalFormatting sqref="E95">
    <cfRule type="beginsWith" dxfId="20" priority="6" operator="beginsWith" text="RE">
      <formula>LEFT(E95,LEN("RE"))="RE"</formula>
    </cfRule>
  </conditionalFormatting>
  <conditionalFormatting sqref="E100:E108">
    <cfRule type="beginsWith" dxfId="19" priority="23" operator="beginsWith" text="RE">
      <formula>LEFT(E100,LEN("RE"))="RE"</formula>
    </cfRule>
  </conditionalFormatting>
  <conditionalFormatting sqref="E110">
    <cfRule type="beginsWith" dxfId="18" priority="5" operator="beginsWith" text="RE">
      <formula>LEFT(E110,LEN("RE"))="RE"</formula>
    </cfRule>
  </conditionalFormatting>
  <conditionalFormatting sqref="E113:E123">
    <cfRule type="beginsWith" dxfId="17" priority="22" operator="beginsWith" text="RE">
      <formula>LEFT(E113,LEN("RE"))="RE"</formula>
    </cfRule>
  </conditionalFormatting>
  <conditionalFormatting sqref="E127">
    <cfRule type="beginsWith" dxfId="16" priority="4" operator="beginsWith" text="RE">
      <formula>LEFT(E127,LEN("RE"))="RE"</formula>
    </cfRule>
  </conditionalFormatting>
  <conditionalFormatting sqref="E130 J130:M130">
    <cfRule type="beginsWith" dxfId="15" priority="20" operator="beginsWith" text="RE">
      <formula>LEFT(E130,LEN("RE"))="RE"</formula>
    </cfRule>
  </conditionalFormatting>
  <conditionalFormatting sqref="E142">
    <cfRule type="beginsWith" dxfId="14" priority="3" operator="beginsWith" text="RE">
      <formula>LEFT(E142,LEN("RE"))="RE"</formula>
    </cfRule>
  </conditionalFormatting>
  <conditionalFormatting sqref="E145">
    <cfRule type="beginsWith" dxfId="13" priority="19" operator="beginsWith" text="RE">
      <formula>LEFT(E145,LEN("RE"))="RE"</formula>
    </cfRule>
  </conditionalFormatting>
  <conditionalFormatting sqref="E1:F15">
    <cfRule type="beginsWith" dxfId="12" priority="1" operator="beginsWith" text="RE">
      <formula>LEFT(E1,LEN("RE"))="RE"</formula>
    </cfRule>
  </conditionalFormatting>
  <conditionalFormatting sqref="E30:F44">
    <cfRule type="beginsWith" dxfId="11" priority="43" operator="beginsWith" text="RE">
      <formula>LEFT(E30,LEN("RE"))="RE"</formula>
    </cfRule>
  </conditionalFormatting>
  <conditionalFormatting sqref="E47:F50">
    <cfRule type="beginsWith" dxfId="10" priority="50" operator="beginsWith" text="RE">
      <formula>LEFT(E47,LEN("RE"))="RE"</formula>
    </cfRule>
  </conditionalFormatting>
  <conditionalFormatting sqref="E54:F61 E63 E66:H66 F67 J81:M81 E92:F93 E124:F125 E156:F1048576">
    <cfRule type="beginsWith" dxfId="9" priority="40" operator="beginsWith" text="RE">
      <formula>LEFT(E54,LEN("RE"))="RE"</formula>
    </cfRule>
  </conditionalFormatting>
  <conditionalFormatting sqref="E68:F77">
    <cfRule type="beginsWith" dxfId="8" priority="34" operator="beginsWith" text="RE">
      <formula>LEFT(E68,LEN("RE"))="RE"</formula>
    </cfRule>
  </conditionalFormatting>
  <conditionalFormatting sqref="E98:F98 H98:M98 E109:F109 J113:M113">
    <cfRule type="beginsWith" dxfId="7" priority="29" operator="beginsWith" text="RE">
      <formula>LEFT(E98,LEN("RE"))="RE"</formula>
    </cfRule>
  </conditionalFormatting>
  <conditionalFormatting sqref="H45:H47">
    <cfRule type="beginsWith" dxfId="6" priority="79" operator="beginsWith" text="RE">
      <formula>LEFT(H45,LEN("RE"))="RE"</formula>
    </cfRule>
  </conditionalFormatting>
  <conditionalFormatting sqref="H51:H53">
    <cfRule type="beginsWith" dxfId="5" priority="78" operator="beginsWith" text="RE">
      <formula>LEFT(H51,LEN("RE"))="RE"</formula>
    </cfRule>
  </conditionalFormatting>
  <conditionalFormatting sqref="J66:M67">
    <cfRule type="beginsWith" dxfId="4" priority="37" operator="beginsWith" text="RE">
      <formula>LEFT(J66,LEN("RE"))="RE"</formula>
    </cfRule>
  </conditionalFormatting>
  <conditionalFormatting sqref="J99:M99">
    <cfRule type="beginsWith" dxfId="3" priority="26" operator="beginsWith" text="RE">
      <formula>LEFT(J99,LEN("RE"))="RE"</formula>
    </cfRule>
  </conditionalFormatting>
  <conditionalFormatting sqref="J145:M145">
    <cfRule type="beginsWith" dxfId="2" priority="18" operator="beginsWith" text="RE">
      <formula>LEFT(J145,LEN("RE"))="RE"</formula>
    </cfRule>
  </conditionalFormatting>
  <conditionalFormatting sqref="M82">
    <cfRule type="beginsWith" dxfId="1" priority="36" operator="beginsWith" text="RE">
      <formula>LEFT(M82,LEN("RE"))="RE"</formula>
    </cfRule>
  </conditionalFormatting>
  <conditionalFormatting sqref="M114">
    <cfRule type="beginsWith" dxfId="0" priority="25" operator="beginsWith" text="RE">
      <formula>LEFT(M114,LEN("RE"))="RE"</formula>
    </cfRule>
  </conditionalFormatting>
  <dataValidations count="2">
    <dataValidation type="list" allowBlank="1" showInputMessage="1" showErrorMessage="1" promptTitle="Choose a variant" prompt="Choose a variant" sqref="D10:F14" xr:uid="{C2DD31A2-6892-D944-9C15-513BAD4E6C30}">
      <formula1>$G$19:$G$21</formula1>
    </dataValidation>
    <dataValidation type="list" allowBlank="1" showInputMessage="1" showErrorMessage="1" promptTitle="Choose a variant" sqref="E33:E34 E38:E39" xr:uid="{3C2F0741-D989-DC4A-9292-B59679BAFA4C}">
      <formula1>$G$19:$G$21</formula1>
    </dataValidation>
  </dataValidations>
  <pageMargins left="0.39370078740157483" right="0.39370078740157483" top="0.39370078740157483" bottom="0.39370078740157483"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d52a9aa-9d86-4bf5-8574-cac025d26c1b">
      <Terms xmlns="http://schemas.microsoft.com/office/infopath/2007/PartnerControls"/>
    </lcf76f155ced4ddcb4097134ff3c332f>
    <Info xmlns="5d52a9aa-9d86-4bf5-8574-cac025d26c1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83C3FA23154BF34DA4A86C056F64110D" ma:contentTypeVersion="10" ma:contentTypeDescription="Vytvoří nový dokument" ma:contentTypeScope="" ma:versionID="9faa307c6cbaffd0c170980db07cc32d">
  <xsd:schema xmlns:xsd="http://www.w3.org/2001/XMLSchema" xmlns:xs="http://www.w3.org/2001/XMLSchema" xmlns:p="http://schemas.microsoft.com/office/2006/metadata/properties" xmlns:ns2="5d52a9aa-9d86-4bf5-8574-cac025d26c1b" targetNamespace="http://schemas.microsoft.com/office/2006/metadata/properties" ma:root="true" ma:fieldsID="a6b91639117d73babf0e85494ceb6851" ns2:_="">
    <xsd:import namespace="5d52a9aa-9d86-4bf5-8574-cac025d26c1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Inf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52a9aa-9d86-4bf5-8574-cac025d26c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ede2c221-80ea-42f2-a6ce-7f19966b5da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Info" ma:index="17" nillable="true" ma:displayName="Info" ma:description="Manuály od pí. Senftové 12/2025. Hodnotitel bude upraveno. " ma:format="Dropdown" ma:internalName="Info">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5798FA-D76E-4CFC-9E4F-6E76067EF46D}"/>
</file>

<file path=customXml/itemProps2.xml><?xml version="1.0" encoding="utf-8"?>
<ds:datastoreItem xmlns:ds="http://schemas.openxmlformats.org/officeDocument/2006/customXml" ds:itemID="{E538A9E2-AE39-49C0-B84B-A352587A243F}"/>
</file>

<file path=customXml/itemProps3.xml><?xml version="1.0" encoding="utf-8"?>
<ds:datastoreItem xmlns:ds="http://schemas.openxmlformats.org/officeDocument/2006/customXml" ds:itemID="{A3FB9074-86A7-406C-885E-134814A18EE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Anděrová Martina</dc:creator>
  <cp:keywords/>
  <dc:description/>
  <cp:lastModifiedBy>Jakub Ličko</cp:lastModifiedBy>
  <cp:revision/>
  <dcterms:created xsi:type="dcterms:W3CDTF">2018-08-17T12:31:45Z</dcterms:created>
  <dcterms:modified xsi:type="dcterms:W3CDTF">2026-01-23T11:18:42Z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0x01010083C3FA23154BF34DA4A86C056F64110D</vt:lpwstr>
  </property>
  <property fmtid="{D5CDD505-2E9C-101B-9397-08002B2CF9AE}" pid="3" name="MediaServiceImageTags">
    <vt:lpwstr/>
  </property>
</Properties>
</file>